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-P\Desktop\ไผ่\10.ลงเว็ป\การเงิน\"/>
    </mc:Choice>
  </mc:AlternateContent>
  <bookViews>
    <workbookView xWindow="0" yWindow="0" windowWidth="28800" windowHeight="11790" tabRatio="917" activeTab="4"/>
  </bookViews>
  <sheets>
    <sheet name="สรุป" sheetId="35" r:id="rId1"/>
    <sheet name="รายละเอียดแนบเบิกค่าสอนเกิน" sheetId="38" r:id="rId2"/>
    <sheet name="ใบเบิกค่าสอนเกิน" sheetId="36" r:id="rId3"/>
    <sheet name="หลักฐานการจ่ายค่าสอน" sheetId="34" r:id="rId4"/>
    <sheet name="ตัวอย่างรายละเอียด" sheetId="39" r:id="rId5"/>
    <sheet name="ตัวอย่างใบเบิกค่าสอน" sheetId="40" r:id="rId6"/>
    <sheet name="ตัวอย่างหลักฐานการจ่าย" sheetId="41" r:id="rId7"/>
  </sheets>
  <externalReferences>
    <externalReference r:id="rId8"/>
  </externalReferences>
  <definedNames>
    <definedName name="_xlnm.Print_Area" localSheetId="2">ใบเบิกค่าสอนเกิน!$A$1:$I$36</definedName>
    <definedName name="_xlnm.Print_Area" localSheetId="3">หลักฐานการจ่ายค่าสอน!$A$1:$K$26</definedName>
  </definedNames>
  <calcPr calcId="162913"/>
</workbook>
</file>

<file path=xl/calcChain.xml><?xml version="1.0" encoding="utf-8"?>
<calcChain xmlns="http://schemas.openxmlformats.org/spreadsheetml/2006/main">
  <c r="D14" i="41" l="1"/>
  <c r="G14" i="41" s="1"/>
  <c r="G29" i="41" s="1"/>
  <c r="J21" i="40"/>
  <c r="B23" i="40" s="1"/>
  <c r="G23" i="40" s="1"/>
  <c r="C22" i="40" s="1"/>
  <c r="G22" i="40" s="1"/>
  <c r="H20" i="40"/>
  <c r="I20" i="40" s="1"/>
  <c r="H19" i="40"/>
  <c r="I19" i="40" s="1"/>
  <c r="H18" i="40"/>
  <c r="I18" i="40" s="1"/>
  <c r="H17" i="40"/>
  <c r="I17" i="40" s="1"/>
  <c r="H16" i="40"/>
  <c r="I16" i="40" s="1"/>
  <c r="H15" i="40"/>
  <c r="I15" i="40" s="1"/>
  <c r="H14" i="40"/>
  <c r="I14" i="40" s="1"/>
  <c r="H6" i="40"/>
  <c r="I6" i="40" s="1"/>
  <c r="I21" i="40" l="1"/>
  <c r="F10" i="36" l="1"/>
  <c r="F11" i="36"/>
  <c r="F12" i="36"/>
  <c r="F13" i="36"/>
  <c r="G13" i="36" s="1"/>
  <c r="H13" i="36" s="1"/>
  <c r="F14" i="36"/>
  <c r="F15" i="36"/>
  <c r="F16" i="36"/>
  <c r="G16" i="36" s="1"/>
  <c r="F17" i="36"/>
  <c r="G17" i="36" s="1"/>
  <c r="H17" i="36" s="1"/>
  <c r="F18" i="36"/>
  <c r="G18" i="36" s="1"/>
  <c r="H18" i="36" s="1"/>
  <c r="F19" i="36"/>
  <c r="G19" i="36" s="1"/>
  <c r="H19" i="36" s="1"/>
  <c r="F20" i="36"/>
  <c r="G20" i="36" s="1"/>
  <c r="F21" i="36"/>
  <c r="G21" i="36" s="1"/>
  <c r="H21" i="36" s="1"/>
  <c r="F22" i="36"/>
  <c r="G22" i="36" s="1"/>
  <c r="H22" i="36" s="1"/>
  <c r="F23" i="36"/>
  <c r="G23" i="36" s="1"/>
  <c r="H23" i="36" s="1"/>
  <c r="F9" i="36"/>
  <c r="H16" i="36"/>
  <c r="H20" i="36"/>
  <c r="H9" i="36" l="1"/>
  <c r="G9" i="36"/>
  <c r="G15" i="36"/>
  <c r="H15" i="36" s="1"/>
  <c r="G14" i="36"/>
  <c r="H14" i="36" s="1"/>
  <c r="G10" i="36"/>
  <c r="H10" i="36" s="1"/>
  <c r="G11" i="36"/>
  <c r="H11" i="36" s="1"/>
  <c r="G12" i="36"/>
  <c r="H12" i="36" s="1"/>
  <c r="H24" i="36" l="1"/>
  <c r="G24" i="36"/>
  <c r="C27" i="36" l="1"/>
  <c r="D12" i="34" s="1"/>
  <c r="F12" i="34" s="1"/>
  <c r="H12" i="34" s="1"/>
  <c r="H18" i="34" s="1"/>
  <c r="C19" i="34" s="1"/>
  <c r="D26" i="36"/>
  <c r="H27" i="36" s="1"/>
  <c r="G26" i="36" l="1"/>
</calcChain>
</file>

<file path=xl/sharedStrings.xml><?xml version="1.0" encoding="utf-8"?>
<sst xmlns="http://schemas.openxmlformats.org/spreadsheetml/2006/main" count="378" uniqueCount="253">
  <si>
    <t>เวลาที่สอน</t>
  </si>
  <si>
    <t>ชั่วโมง</t>
  </si>
  <si>
    <t>ชม.สอนเกิน</t>
  </si>
  <si>
    <t>รวมเวลาสอน</t>
  </si>
  <si>
    <t>บาท</t>
  </si>
  <si>
    <t>ลงชื่อ ...............................................</t>
  </si>
  <si>
    <t>วันที่ .......................................</t>
  </si>
  <si>
    <t>ใบเบิกค่าสอนเกินภาระงานสอนขั้นต่ำของคณาจารย์ประจำ</t>
  </si>
  <si>
    <t>ลำดับที่</t>
  </si>
  <si>
    <t>จำนวน</t>
  </si>
  <si>
    <t>รับจริง</t>
  </si>
  <si>
    <t>ลายมือชื่อ</t>
  </si>
  <si>
    <t>หมายเหตุ</t>
  </si>
  <si>
    <t>ที่รับเงิน</t>
  </si>
  <si>
    <t>ผู้รับเงิน</t>
  </si>
  <si>
    <t>อาจารย์ประจำ</t>
  </si>
  <si>
    <t>บัณฑิตศึกษา</t>
  </si>
  <si>
    <t>อาจารย์พิเศษ</t>
  </si>
  <si>
    <t>ปริญญาตรี</t>
  </si>
  <si>
    <t>ชื่อผู้สอน</t>
  </si>
  <si>
    <t>วิชา</t>
  </si>
  <si>
    <t>หน่วยชั่วโมง</t>
  </si>
  <si>
    <t>จำนวนเงิน</t>
  </si>
  <si>
    <t>แบบขออนุมัติเบิกค่าสอนเกิน</t>
  </si>
  <si>
    <t>ตารางสอนประจำภาคเรียนทั้งสองภาคเรียน</t>
  </si>
  <si>
    <t>แบบรายงานผลการปฏิบัติงานประจำปี</t>
  </si>
  <si>
    <t>หลักฐานการขออนุญาตสอนชดเชย (ถ้ามี)</t>
  </si>
  <si>
    <t xml:space="preserve">          การขออนุมัติเบิกค่าสอนเกิน ผู้ขอเบิกจะต้องแสดงหลักฐานต่อไปนี้ประกอบการพิจารณา</t>
  </si>
  <si>
    <t>จำนวนชั่วโมง</t>
  </si>
  <si>
    <t>ชื่อ (2) ..............................................................................................................</t>
  </si>
  <si>
    <t>ตำแหน่ง .........................................</t>
  </si>
  <si>
    <t>วันที่ ..................................</t>
  </si>
  <si>
    <t>(.............................................................)</t>
  </si>
  <si>
    <t>ลงชื่อ .................................................</t>
  </si>
  <si>
    <t>ตำแหน่ง ................................................................</t>
  </si>
  <si>
    <t>(..................................................................)</t>
  </si>
  <si>
    <t>ระดับ</t>
  </si>
  <si>
    <t>วันเดือนปี</t>
  </si>
  <si>
    <t>ตำแหน่ง ...................................................</t>
  </si>
  <si>
    <t>หักภาษีเงินได้</t>
  </si>
  <si>
    <t>สัปดาห์ที่ (5)</t>
  </si>
  <si>
    <t>รายวิชา (6)</t>
  </si>
  <si>
    <t>ชั่วโมง (7)</t>
  </si>
  <si>
    <t>รายวิชา (8)</t>
  </si>
  <si>
    <t>ชั่วโมง (9)</t>
  </si>
  <si>
    <t>(.................................................)</t>
  </si>
  <si>
    <t>ลงชื่อ .........................................</t>
  </si>
  <si>
    <t>จำนวนเงินที่ขอเบิก</t>
  </si>
  <si>
    <t>อัตราชั่วโมงละ 300 บาท เป็นเงิน</t>
  </si>
  <si>
    <t>วัสดุสำนักงาน</t>
  </si>
  <si>
    <t>สรุปแผนการสอน</t>
  </si>
  <si>
    <t>(...........................................................)</t>
  </si>
  <si>
    <t>ภาคเรียนที่ 1/ (3)..............</t>
  </si>
  <si>
    <t>ภาคเรียนที่ 2/ (4)..............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</si>
  <si>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</si>
  <si>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</si>
  <si>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</si>
  <si>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</si>
  <si>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</si>
  <si>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</si>
  <si>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</si>
  <si>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</si>
  <si>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</si>
  <si>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</si>
  <si>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วิธีกรอกรายการ</t>
  </si>
  <si>
    <t>(1)</t>
  </si>
  <si>
    <t>(2)</t>
  </si>
  <si>
    <t>ผู้จัดทำ (14)</t>
  </si>
  <si>
    <t>ผู้รับรอง (15)</t>
  </si>
  <si>
    <t>ผู้อนุมัติ (16)</t>
  </si>
  <si>
    <t>(13)</t>
  </si>
  <si>
    <t>(14)</t>
  </si>
  <si>
    <t>(15)</t>
  </si>
  <si>
    <t>(16)</t>
  </si>
  <si>
    <t>"คณะ"</t>
  </si>
  <si>
    <t>"ชื่อ"</t>
  </si>
  <si>
    <t>"ภาคเรียนที่ 1/"</t>
  </si>
  <si>
    <t>"ภาคเรียนที่ 2/"</t>
  </si>
  <si>
    <t>"รายวิชา"</t>
  </si>
  <si>
    <t>"ชั่วโมง"</t>
  </si>
  <si>
    <t>"หมายเหตุ"</t>
  </si>
  <si>
    <t>"สัปดาห์ที่"</t>
  </si>
  <si>
    <t>"ผู้จัดทำ"</t>
  </si>
  <si>
    <t>"ผู้รับรอง"</t>
  </si>
  <si>
    <t>"ผู้อนุมัติ"</t>
  </si>
  <si>
    <t>รวมชม. สอน</t>
  </si>
  <si>
    <t>"รวมชม. สอน"</t>
  </si>
  <si>
    <t>"ชม.สอนเกิน"</t>
  </si>
  <si>
    <t xml:space="preserve">ให้คิดค่าสอนเกินจากชั่วโมงการสอนจริง (ชั่วโมงต่อสัปดาห์) ในภาพรวมทั้งปีการศึกษา </t>
  </si>
  <si>
    <t xml:space="preserve">เฉพาะส่วนที่เกิน 20 ชั่วโมงต่อสัปดาห์ต่อปีการศึกษา </t>
  </si>
  <si>
    <t>เบิกได้ ไม่เกิน 10 ชม.</t>
  </si>
  <si>
    <t>(10)=(7)+(9)</t>
  </si>
  <si>
    <t>(11)=20-(10)</t>
  </si>
  <si>
    <t>คำอธิบายวิธีลงรายการ</t>
  </si>
  <si>
    <t>การลงรายการในหลักฐานการจ่ายเงิน ให้ปฏิบัติ ดังนี้</t>
  </si>
  <si>
    <t xml:space="preserve">รวม </t>
  </si>
  <si>
    <t>ให้ทำเครื่องหมาย       ใน         แสดงประเภทของ อาจารย์ประจำ อาจารย์พิเศษ และระดับ บัณฑิตศึกษา ปริญญาตรี</t>
  </si>
  <si>
    <t>ให้ระบุชื่อและนามสกุลผู้สอน</t>
  </si>
  <si>
    <t>อัตราต่อหน่วย</t>
  </si>
  <si>
    <t>(8) = (6) X (7)</t>
  </si>
  <si>
    <t>(10) = (8) - (9)</t>
  </si>
  <si>
    <t xml:space="preserve">   เงินค่าสอนพิเศษ (2)</t>
  </si>
  <si>
    <t>ให้แสดงวิชาที่สอน</t>
  </si>
  <si>
    <t>คณะ (1)..................................................................สาขา...................................................</t>
  </si>
  <si>
    <t>ตามคำสั่งที่ ....................ลงวันที่ .........เดือน ..............................พ.ศ. ................ ไปเป็นการถูกต้องแล้วจึงลงลายมือชื่อไว้เป็นสำคัญ</t>
  </si>
  <si>
    <t>หลักฐานการจ่ายเงินค่าสอนเกิน</t>
  </si>
  <si>
    <t>ให้แสดงให้ทราบว่าจำนวนที่จ่ายกี่ชั่วโมง</t>
  </si>
  <si>
    <t>ให้แสดงอัตราการจ่ายต่อหน่วยให้ทราบว่า วันละ ชั่วโมงละ ครั้งละ หรือคนละ เท่าใด</t>
  </si>
  <si>
    <t>ให้แสดงจำนวนเงินที่จ่ายทั้งสิ้น คือ หน่วยชั่วโมง ช่อง (6) คูณด้วยอัตราต่อหน่วย ช่อง (7)</t>
  </si>
  <si>
    <t>ให้แสดงจำนวนเงินภาษีเงินได้ซึ่งหักไว้ ณ ที่จ่าย</t>
  </si>
  <si>
    <t>ให้แสดงจำนวนเงินสุทธิที่ได้จ่ายให้ผู้รับ</t>
  </si>
  <si>
    <t>ให้ผู้รับเงินลงวันเดือนปีที่รับเงิน</t>
  </si>
  <si>
    <t>ให้ผู้รับเงินลงลายมือชื่อรับเงิน</t>
  </si>
  <si>
    <t>ให้บันทึกรายการอื่นที่จำเป็น</t>
  </si>
  <si>
    <t>ให้ผู้จ่ายเงินลงลายมือชื่อ</t>
  </si>
  <si>
    <t>ให้แสดงเลขลำดับที่จ่ายเงิน</t>
  </si>
  <si>
    <t>"เงินค่าสอนพิเศษ"</t>
  </si>
  <si>
    <t>"ลำดับที่"</t>
  </si>
  <si>
    <t>"ชื่อผู้สอน"</t>
  </si>
  <si>
    <t>"วิชา"</t>
  </si>
  <si>
    <t>"หน่วยชั่วโมง"</t>
  </si>
  <si>
    <t>"อัตราต่อหน่วย"</t>
  </si>
  <si>
    <t>"จำนวนเงิน"</t>
  </si>
  <si>
    <t>"หักภาษีเงินได้"</t>
  </si>
  <si>
    <t>"รับจริง"</t>
  </si>
  <si>
    <t>"วัน เดือน ปี ที่รับเงิน"</t>
  </si>
  <si>
    <t>"ลายมือชื่อ ผู้รับเงิน"</t>
  </si>
  <si>
    <t>"ลงชื่อ..................ผู้จ่ายเงิน"</t>
  </si>
  <si>
    <t>ลงชื่อ ......................................................(ผู้จ่ายเงิน) (15)</t>
  </si>
  <si>
    <t>รวมเงินจ่ายทั้งสิ้น (ตัวอักษร) (14)</t>
  </si>
  <si>
    <t>"รวมเงินจ่ายทั้งสิ้น"</t>
  </si>
  <si>
    <t>ให้แสดงจำนวนเงินที่จ่ายทั้งสิ้น คือ จำนวนเงินช่อง "10" ด้วยตัวอักษร</t>
  </si>
  <si>
    <t>ให้แสดงชื่อคณะ สาขา</t>
  </si>
  <si>
    <t>ให้แสดงชื่อคณะ</t>
  </si>
  <si>
    <t>คณะ (1)................................................................ สาขา .........................................................</t>
  </si>
  <si>
    <t>ให้แสดงภาคเรียนที่ 1 / ปีการศึกษา</t>
  </si>
  <si>
    <t>ให้แสดงภาคเรียนที่ 2 / ปีการศึกษา</t>
  </si>
  <si>
    <t>ให้เรียงลำดับสัปดาห์ที่สอน</t>
  </si>
  <si>
    <t xml:space="preserve">ให้แสดงจำนวนรายวิชาที่สอนภาคเรียนที่ 1 </t>
  </si>
  <si>
    <t>ให้แสดงจำนวนชั่วโมงที่สอนภาคเรียนที่ 1</t>
  </si>
  <si>
    <t>ให้แสดงจำนวนรายวิชาที่สอนภาคเรียนที่ 2</t>
  </si>
  <si>
    <t>ให้แสดงจำนวนชั่วโมงที่สอนภาคเรียนที่ 2</t>
  </si>
  <si>
    <t>ให้แสดงผลรวม ชม. ที่สอน คือ จำนวนชั่วโมง ช่อง (7) บวกด้วยจำนวนชั่วโมง ช่อง (9)</t>
  </si>
  <si>
    <t>"เบิกได้ไม่เกิน 10 ชม."</t>
  </si>
  <si>
    <t>ให้กำหนดสิทธิการเบิกค่าสอนเกินสูงสุดไม่เกิน 10 ชั่วโมงต่อสัปดาห์ต่อปีการศึกษา จำนวนไม่เกิน 15 สัปดาห์</t>
  </si>
  <si>
    <t>ผู้ทำใบเบิกเงินค่าสอนเกิน ลงลายมือชื่อ ชื่อ นามสกุล ตำแหน่งและวันเดือนปีที่จัดทำ</t>
  </si>
  <si>
    <t>ผู้รับรอง ลงลายมือชื่อ ชื่อนามสกุล ตำแหน่ง และวัน เดือน ปี ภายหลังจากตรวจสอบถูกต้อง</t>
  </si>
  <si>
    <t>ของรายการที่ขอเบิกถูกต้องแล้ว</t>
  </si>
  <si>
    <t>อธิการบดี หรือแต่แหน่งที่เทียบเท่าหรือผู้ที่รับมอบหมายบุคคลดังกล่าว ลงลายมือชื่อ ชื่อนามสกุล</t>
  </si>
  <si>
    <t>ตำแหน่ง และวัน เดือน ปี ที่อนุมัติ</t>
  </si>
  <si>
    <t>รายละเอียดแนบเบิกค่าสอนเกิน</t>
  </si>
  <si>
    <t>คณะ....................................................</t>
  </si>
  <si>
    <t>หลักสูตร ................................................................... สาขา ......................................................</t>
  </si>
  <si>
    <t>มีภาระงานสอนประจำปีการศึกษา 25...................... ดังนี้</t>
  </si>
  <si>
    <t>ภาคเรียนที่ .............................................. ตั้งแต่ ........................................... ถึง ..............................................</t>
  </si>
  <si>
    <t>รหัสวิชา</t>
  </si>
  <si>
    <t>ชื่อวิชา</t>
  </si>
  <si>
    <t>หน่วยกิต</t>
  </si>
  <si>
    <t>วันเวลาที่สอน</t>
  </si>
  <si>
    <t>สัปดาห์</t>
  </si>
  <si>
    <t>สรุป ชั่วโมงที่สอนในแต่ละสัปดาห์</t>
  </si>
  <si>
    <t>ชั่วโมงที่สอนในแต่ละสัปดาห์</t>
  </si>
  <si>
    <t>จำนวนสัปดาห์</t>
  </si>
  <si>
    <t>รายละเอียดการสอนชดเชย</t>
  </si>
  <si>
    <t>วัน เดือน ปี</t>
  </si>
  <si>
    <t>ที่งดการเรียนการสอน</t>
  </si>
  <si>
    <t>ที่สอนชดเชย</t>
  </si>
  <si>
    <t>เนื่องจาก</t>
  </si>
  <si>
    <t>ใบเบิกค่าสอนเกิน</t>
  </si>
  <si>
    <t>หลักฐานการจ่าย</t>
  </si>
  <si>
    <t xml:space="preserve">คณะเศรษฐศาสตร์และบริหารธุรกิจ </t>
  </si>
  <si>
    <t>ชื่อ</t>
  </si>
  <si>
    <t>ตำแหน่ง</t>
  </si>
  <si>
    <t>สัปดาห์
ที่</t>
  </si>
  <si>
    <t>ภาคเรียนที่ 1/...............................</t>
  </si>
  <si>
    <t>ภาคเรียนที่ 2/..........................</t>
  </si>
  <si>
    <t>ชม.สอนรวม</t>
  </si>
  <si>
    <t>ชม.ที่เบิกได้</t>
  </si>
  <si>
    <t>จำนวนรายวิชา</t>
  </si>
  <si>
    <t>จำนวน ชม.</t>
  </si>
  <si>
    <t>1+2</t>
  </si>
  <si>
    <t>ไม่เกิน 10 ชม.</t>
  </si>
  <si>
    <t>คณะ 7 /ge 3</t>
  </si>
  <si>
    <t xml:space="preserve"> </t>
  </si>
  <si>
    <t xml:space="preserve">จำนวนเงินที่ขอเบิก </t>
  </si>
  <si>
    <t>อัตราชั่วโมงละ 300 บาท  เป็นเงิน</t>
  </si>
  <si>
    <t>ผู้ทำ</t>
  </si>
  <si>
    <t>ผู้รับรอง</t>
  </si>
  <si>
    <t>ผู้อนุมัติ</t>
  </si>
  <si>
    <t>ลงชื่อ .....................................................</t>
  </si>
  <si>
    <t>ลงชื่อ ................................................</t>
  </si>
  <si>
    <t>(......อาจาย์ผู้สอน./เจ้าหน้าที่ที่รับผิดชอบ.........)</t>
  </si>
  <si>
    <t>(.......................................................)</t>
  </si>
  <si>
    <t>(.........................................................)</t>
  </si>
  <si>
    <t>ตำแหน่ง....................................................</t>
  </si>
  <si>
    <t>ตำแหน่ง รองคณบดี</t>
  </si>
  <si>
    <t>ตำแหน่ง คณบดีคณะเศรษฐศาสตร์ฯ</t>
  </si>
  <si>
    <t>วันที่ ..............................................</t>
  </si>
  <si>
    <t>วันที่ ................................................................</t>
  </si>
  <si>
    <t>หมายเหตุ เพิ่มเติม</t>
  </si>
  <si>
    <t>ส่วนราชการ  คณะเศรษฐศาสตร์และบริหารธุรกิจ มหาวิทยาลัยทักษิณ</t>
  </si>
  <si>
    <t>หน้างบใบสำคัญค่าสอนพิเศษประกอบฎีกาที่.......................................................................</t>
  </si>
  <si>
    <t>เงินค่าสอน</t>
  </si>
  <si>
    <t>คณะ  เศรษฐศาสตร์และบริหารธุรกิจ</t>
  </si>
  <si>
    <t>ปีที่...2,3,4</t>
  </si>
  <si>
    <t xml:space="preserve">           ประจำเดือน</t>
  </si>
  <si>
    <t>............................................................................</t>
  </si>
  <si>
    <t>พ.ศ. .... 2561</t>
  </si>
  <si>
    <t>ใบสำคัญ</t>
  </si>
  <si>
    <t>รวมเงิน</t>
  </si>
  <si>
    <t>นางสาวเอ</t>
  </si>
  <si>
    <t>0708113</t>
  </si>
  <si>
    <t>รวม</t>
  </si>
  <si>
    <t>ลงชื่อ.............................................ผู้เบิก</t>
  </si>
  <si>
    <t xml:space="preserve">       (.....................................)</t>
  </si>
  <si>
    <t>วันที่ ........................................................</t>
  </si>
  <si>
    <t>ภาคเรียนที่ .....................1......................... ตั้งแต่ ........................................... ถึง ..............................................</t>
  </si>
  <si>
    <t>0702323</t>
  </si>
  <si>
    <t>0702331</t>
  </si>
  <si>
    <t>0702301</t>
  </si>
  <si>
    <t>0702422</t>
  </si>
  <si>
    <t>0702332</t>
  </si>
  <si>
    <t>0702322</t>
  </si>
  <si>
    <t>การบัญชีเฉพาะกิจการ</t>
  </si>
  <si>
    <t>การบัญชีเพื่อการจัดการ</t>
  </si>
  <si>
    <t>สัมมนาการบัญชีการเงิน</t>
  </si>
  <si>
    <t>รายงานการเงินและการวิเคราะห์</t>
  </si>
  <si>
    <t>ระบบบัญชี</t>
  </si>
  <si>
    <t>3(3-0-6)</t>
  </si>
  <si>
    <t>3(2-2-6)</t>
  </si>
  <si>
    <t>จ. 13.00-16.10</t>
  </si>
  <si>
    <t>ศ. 09.00-12.10</t>
  </si>
  <si>
    <t>ศ. 14.00-17.10</t>
  </si>
  <si>
    <t>พฤ. 08.00-12.10</t>
  </si>
  <si>
    <t>อ.13.00-17.10</t>
  </si>
  <si>
    <t>อ. 09.00-12.10</t>
  </si>
  <si>
    <t>พฤ. 13.00-16.10</t>
  </si>
  <si>
    <t>23 ชม.</t>
  </si>
  <si>
    <t>14 ชม.</t>
  </si>
  <si>
    <t>10 ชม.</t>
  </si>
  <si>
    <t>ภาคเรียนที่ ..............2................................ ตั้งแต่ ........................................... ถึง ..............................................</t>
  </si>
  <si>
    <t>0702421</t>
  </si>
  <si>
    <t>0702431</t>
  </si>
  <si>
    <t>0701112</t>
  </si>
  <si>
    <t>0702471</t>
  </si>
  <si>
    <t>การบัญชีชั้นสูง 2</t>
  </si>
  <si>
    <t>รายการการเงินและการวิเคราะห์</t>
  </si>
  <si>
    <t>การบัญชีการเงิน</t>
  </si>
  <si>
    <t>การวิจัยทางการบัญชี</t>
  </si>
  <si>
    <t>3(2-2-5)</t>
  </si>
  <si>
    <t>ศ. 13.00-17.10</t>
  </si>
  <si>
    <t>จ. 09.00-12.10</t>
  </si>
  <si>
    <t>จ. 13.00-17.10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</si>
</sst>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_-* #,##0_-;\-* #,##0_-;_-* &quot;-&quot;??_-;_-@_-"/>
  </numFmts>
  <fonts count="18" x14ac:knownFonts="1">
    <font>
      <sz val="14"/>
      <name val="Cordia New"/>
      <charset val="222"/>
    </font>
    <font>
      <sz val="14"/>
      <name val="Cordia New"/>
      <family val="2"/>
    </font>
    <font>
      <b/>
      <sz val="14"/>
      <name val="Angsana New"/>
      <family val="1"/>
    </font>
    <font>
      <sz val="14"/>
      <name val="TH SarabunPSK"/>
      <family val="2"/>
    </font>
    <font>
      <sz val="16"/>
      <name val="TH SarabunPSK"/>
      <family val="2"/>
    </font>
    <font>
      <b/>
      <sz val="14"/>
      <name val="TH SarabunPSK"/>
      <family val="2"/>
    </font>
    <font>
      <sz val="15"/>
      <name val="TH SarabunPSK"/>
      <family val="2"/>
    </font>
    <font>
      <b/>
      <sz val="14"/>
      <name val="Cordia New"/>
      <family val="2"/>
    </font>
    <font>
      <sz val="13"/>
      <name val="TH SarabunPSK"/>
      <family val="2"/>
    </font>
    <font>
      <b/>
      <sz val="13"/>
      <name val="TH SarabunPSK"/>
      <family val="2"/>
    </font>
    <font>
      <sz val="12"/>
      <name val="TH SarabunPSK"/>
      <family val="2"/>
    </font>
    <font>
      <b/>
      <sz val="12"/>
      <name val="TH SarabunPSK"/>
      <family val="2"/>
    </font>
    <font>
      <b/>
      <sz val="15"/>
      <name val="TH SarabunPSK"/>
      <family val="2"/>
    </font>
    <font>
      <sz val="16"/>
      <name val="Angsana New"/>
      <family val="1"/>
    </font>
    <font>
      <sz val="14"/>
      <name val="Angsana New"/>
      <family val="1"/>
    </font>
    <font>
      <sz val="15"/>
      <name val="Angsana New"/>
      <family val="1"/>
    </font>
    <font>
      <sz val="15"/>
      <color rgb="FFFF0000"/>
      <name val="Angsana New"/>
      <family val="1"/>
    </font>
    <font>
      <b/>
      <sz val="16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1" xfId="0" applyFont="1" applyBorder="1"/>
    <xf numFmtId="0" fontId="6" fillId="0" borderId="8" xfId="0" applyFont="1" applyBorder="1" applyAlignment="1">
      <alignment horizontal="left"/>
    </xf>
    <xf numFmtId="165" fontId="3" fillId="0" borderId="8" xfId="1" applyNumberFormat="1" applyFont="1" applyBorder="1"/>
    <xf numFmtId="0" fontId="3" fillId="0" borderId="8" xfId="0" applyFont="1" applyBorder="1"/>
    <xf numFmtId="164" fontId="3" fillId="0" borderId="8" xfId="1" applyFont="1" applyBorder="1" applyAlignment="1">
      <alignment horizontal="center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quotePrefix="1" applyFont="1" applyBorder="1" applyAlignment="1"/>
    <xf numFmtId="165" fontId="8" fillId="0" borderId="1" xfId="1" applyNumberFormat="1" applyFont="1" applyBorder="1"/>
    <xf numFmtId="0" fontId="8" fillId="0" borderId="1" xfId="0" quotePrefix="1" applyFont="1" applyBorder="1"/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/>
    <xf numFmtId="0" fontId="9" fillId="0" borderId="0" xfId="0" applyFont="1"/>
    <xf numFmtId="0" fontId="9" fillId="0" borderId="0" xfId="0" applyFont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5" fillId="0" borderId="0" xfId="0" applyFont="1" applyBorder="1" applyAlignment="1"/>
    <xf numFmtId="165" fontId="5" fillId="0" borderId="0" xfId="1" applyNumberFormat="1" applyFont="1" applyBorder="1" applyAlignment="1"/>
    <xf numFmtId="0" fontId="5" fillId="0" borderId="0" xfId="0" applyFont="1" applyBorder="1"/>
    <xf numFmtId="0" fontId="5" fillId="0" borderId="0" xfId="0" applyFont="1"/>
    <xf numFmtId="0" fontId="2" fillId="0" borderId="0" xfId="0" applyFont="1"/>
    <xf numFmtId="0" fontId="6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9" fillId="2" borderId="10" xfId="0" applyFont="1" applyFill="1" applyBorder="1" applyAlignment="1">
      <alignment horizontal="center"/>
    </xf>
    <xf numFmtId="49" fontId="10" fillId="2" borderId="3" xfId="0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0" fillId="0" borderId="0" xfId="0" applyFont="1"/>
    <xf numFmtId="49" fontId="10" fillId="2" borderId="7" xfId="0" applyNumberFormat="1" applyFont="1" applyFill="1" applyBorder="1" applyAlignment="1">
      <alignment horizontal="center"/>
    </xf>
    <xf numFmtId="0" fontId="8" fillId="0" borderId="0" xfId="0" applyFont="1" applyAlignment="1"/>
    <xf numFmtId="0" fontId="5" fillId="0" borderId="0" xfId="0" applyFont="1" applyBorder="1" applyAlignment="1">
      <alignment horizontal="left"/>
    </xf>
    <xf numFmtId="164" fontId="5" fillId="0" borderId="0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5" fillId="0" borderId="1" xfId="0" applyFont="1" applyBorder="1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3" fillId="3" borderId="1" xfId="0" applyFont="1" applyFill="1" applyBorder="1"/>
    <xf numFmtId="49" fontId="8" fillId="0" borderId="0" xfId="0" applyNumberFormat="1" applyFont="1" applyAlignment="1">
      <alignment horizontal="center"/>
    </xf>
    <xf numFmtId="0" fontId="6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49" fontId="9" fillId="2" borderId="1" xfId="0" applyNumberFormat="1" applyFont="1" applyFill="1" applyBorder="1" applyAlignment="1">
      <alignment horizontal="center"/>
    </xf>
    <xf numFmtId="0" fontId="3" fillId="0" borderId="4" xfId="0" applyFont="1" applyBorder="1"/>
    <xf numFmtId="0" fontId="3" fillId="0" borderId="6" xfId="0" applyFont="1" applyBorder="1"/>
    <xf numFmtId="0" fontId="3" fillId="0" borderId="5" xfId="0" applyFont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4" fillId="0" borderId="0" xfId="0" applyFont="1"/>
    <xf numFmtId="0" fontId="2" fillId="0" borderId="16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2" fillId="0" borderId="16" xfId="0" applyFont="1" applyBorder="1" applyAlignment="1">
      <alignment horizontal="center" wrapText="1"/>
    </xf>
    <xf numFmtId="0" fontId="2" fillId="0" borderId="16" xfId="0" applyFont="1" applyBorder="1" applyAlignment="1">
      <alignment horizontal="center"/>
    </xf>
    <xf numFmtId="0" fontId="2" fillId="0" borderId="16" xfId="0" applyFont="1" applyBorder="1"/>
    <xf numFmtId="0" fontId="14" fillId="0" borderId="16" xfId="0" applyFont="1" applyBorder="1"/>
    <xf numFmtId="0" fontId="14" fillId="0" borderId="18" xfId="0" applyFont="1" applyBorder="1"/>
    <xf numFmtId="0" fontId="14" fillId="0" borderId="18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4" fillId="0" borderId="19" xfId="0" applyFont="1" applyBorder="1"/>
    <xf numFmtId="0" fontId="14" fillId="0" borderId="19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16" xfId="0" applyFont="1" applyBorder="1" applyAlignment="1">
      <alignment vertical="center"/>
    </xf>
    <xf numFmtId="0" fontId="14" fillId="0" borderId="16" xfId="0" applyFont="1" applyBorder="1" applyAlignment="1">
      <alignment horizontal="center"/>
    </xf>
    <xf numFmtId="0" fontId="15" fillId="0" borderId="0" xfId="0" applyFont="1"/>
    <xf numFmtId="0" fontId="15" fillId="0" borderId="25" xfId="0" applyFont="1" applyBorder="1"/>
    <xf numFmtId="0" fontId="2" fillId="0" borderId="25" xfId="0" applyFont="1" applyBorder="1" applyAlignment="1">
      <alignment horizontal="left"/>
    </xf>
    <xf numFmtId="0" fontId="14" fillId="0" borderId="25" xfId="0" applyFont="1" applyBorder="1"/>
    <xf numFmtId="0" fontId="15" fillId="0" borderId="25" xfId="0" applyFont="1" applyBorder="1" applyAlignment="1">
      <alignment horizontal="left"/>
    </xf>
    <xf numFmtId="165" fontId="14" fillId="0" borderId="25" xfId="1" applyNumberFormat="1" applyFont="1" applyBorder="1"/>
    <xf numFmtId="0" fontId="14" fillId="0" borderId="26" xfId="0" applyFont="1" applyBorder="1"/>
    <xf numFmtId="0" fontId="15" fillId="0" borderId="0" xfId="0" applyFont="1" applyBorder="1" applyAlignment="1"/>
    <xf numFmtId="0" fontId="15" fillId="0" borderId="0" xfId="0" applyFont="1" applyBorder="1" applyAlignment="1">
      <alignment horizontal="center"/>
    </xf>
    <xf numFmtId="0" fontId="14" fillId="0" borderId="0" xfId="0" applyFont="1" applyBorder="1"/>
    <xf numFmtId="0" fontId="3" fillId="0" borderId="16" xfId="0" applyFont="1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8" xfId="0" applyFont="1" applyBorder="1"/>
    <xf numFmtId="0" fontId="3" fillId="0" borderId="31" xfId="0" quotePrefix="1" applyFont="1" applyBorder="1" applyAlignment="1"/>
    <xf numFmtId="165" fontId="3" fillId="0" borderId="18" xfId="1" applyNumberFormat="1" applyFont="1" applyBorder="1"/>
    <xf numFmtId="0" fontId="3" fillId="0" borderId="19" xfId="0" applyFont="1" applyBorder="1"/>
    <xf numFmtId="0" fontId="3" fillId="0" borderId="19" xfId="0" quotePrefix="1" applyFont="1" applyBorder="1" applyAlignment="1"/>
    <xf numFmtId="0" fontId="3" fillId="0" borderId="19" xfId="0" applyFont="1" applyBorder="1" applyAlignment="1">
      <alignment horizontal="center"/>
    </xf>
    <xf numFmtId="165" fontId="3" fillId="0" borderId="19" xfId="1" applyNumberFormat="1" applyFont="1" applyBorder="1"/>
    <xf numFmtId="0" fontId="3" fillId="0" borderId="19" xfId="0" quotePrefix="1" applyFont="1" applyBorder="1"/>
    <xf numFmtId="0" fontId="3" fillId="0" borderId="22" xfId="0" applyFont="1" applyBorder="1"/>
    <xf numFmtId="0" fontId="5" fillId="0" borderId="22" xfId="0" applyFont="1" applyBorder="1" applyAlignment="1">
      <alignment horizontal="center"/>
    </xf>
    <xf numFmtId="165" fontId="5" fillId="0" borderId="22" xfId="0" applyNumberFormat="1" applyFont="1" applyBorder="1"/>
    <xf numFmtId="49" fontId="3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164" fontId="5" fillId="0" borderId="0" xfId="1" applyFont="1" applyBorder="1" applyAlignment="1">
      <alignment horizontal="right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textRotation="90"/>
    </xf>
    <xf numFmtId="0" fontId="5" fillId="2" borderId="1" xfId="0" applyFont="1" applyFill="1" applyBorder="1" applyAlignment="1">
      <alignment horizontal="center" vertical="center"/>
    </xf>
    <xf numFmtId="164" fontId="5" fillId="0" borderId="0" xfId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0" fillId="0" borderId="15" xfId="0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11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2" fillId="0" borderId="16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164" fontId="2" fillId="0" borderId="23" xfId="1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164" fontId="14" fillId="0" borderId="25" xfId="1" applyFont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26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4" fillId="0" borderId="25" xfId="0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464820</xdr:colOff>
      <xdr:row>4</xdr:row>
      <xdr:rowOff>60960</xdr:rowOff>
    </xdr:from>
    <xdr:to>
      <xdr:col>3</xdr:col>
      <xdr:colOff>601980</xdr:colOff>
      <xdr:row>4</xdr:row>
      <xdr:rowOff>182880</xdr:rowOff>
    </xdr:to>
    <xdr:sp macro="" textlink="">
      <xdr:nvSpPr>
        <xdr:cNvPr id="15" name="สี่เหลี่ยมผืนผ้า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 bwMode="auto">
        <a:xfrm>
          <a:off x="3185160" y="815340"/>
          <a:ext cx="137160" cy="121920"/>
        </a:xfrm>
        <a:prstGeom prst="rect">
          <a:avLst/>
        </a:prstGeom>
        <a:ln w="25400">
          <a:headEnd type="none" w="med" len="med"/>
          <a:tailEnd type="none" w="med" len="med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lang="th-TH" sz="1100"/>
        </a:p>
      </xdr:txBody>
    </xdr:sp>
    <xdr:clientData/>
  </xdr:twoCellAnchor>
  <xdr:twoCellAnchor>
    <xdr:from>
      <xdr:col>3</xdr:col>
      <xdr:colOff>464820</xdr:colOff>
      <xdr:row>6</xdr:row>
      <xdr:rowOff>60960</xdr:rowOff>
    </xdr:from>
    <xdr:to>
      <xdr:col>3</xdr:col>
      <xdr:colOff>601980</xdr:colOff>
      <xdr:row>6</xdr:row>
      <xdr:rowOff>182880</xdr:rowOff>
    </xdr:to>
    <xdr:sp macro="" textlink="">
      <xdr:nvSpPr>
        <xdr:cNvPr id="17" name="สี่เหลี่ยมผืนผ้า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 bwMode="auto">
        <a:xfrm>
          <a:off x="3185160" y="1287780"/>
          <a:ext cx="137160" cy="121920"/>
        </a:xfrm>
        <a:prstGeom prst="rect">
          <a:avLst/>
        </a:prstGeom>
        <a:ln w="25400">
          <a:headEnd type="none" w="med" len="med"/>
          <a:tailEnd type="none" w="med" len="med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lang="th-TH" sz="1100"/>
        </a:p>
      </xdr:txBody>
    </xdr:sp>
    <xdr:clientData/>
  </xdr:twoCellAnchor>
  <xdr:twoCellAnchor>
    <xdr:from>
      <xdr:col>4</xdr:col>
      <xdr:colOff>182880</xdr:colOff>
      <xdr:row>30</xdr:row>
      <xdr:rowOff>83820</xdr:rowOff>
    </xdr:from>
    <xdr:to>
      <xdr:col>4</xdr:col>
      <xdr:colOff>312420</xdr:colOff>
      <xdr:row>30</xdr:row>
      <xdr:rowOff>175260</xdr:rowOff>
    </xdr:to>
    <xdr:cxnSp macro="">
      <xdr:nvCxnSpPr>
        <xdr:cNvPr id="8" name="ตัวเชื่อมต่อตรง 7"/>
        <xdr:cNvCxnSpPr/>
      </xdr:nvCxnSpPr>
      <xdr:spPr bwMode="auto">
        <a:xfrm flipV="1">
          <a:off x="3566160" y="7528560"/>
          <a:ext cx="129540" cy="9144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4</xdr:col>
      <xdr:colOff>586740</xdr:colOff>
      <xdr:row>30</xdr:row>
      <xdr:rowOff>68580</xdr:rowOff>
    </xdr:from>
    <xdr:to>
      <xdr:col>5</xdr:col>
      <xdr:colOff>30480</xdr:colOff>
      <xdr:row>30</xdr:row>
      <xdr:rowOff>190500</xdr:rowOff>
    </xdr:to>
    <xdr:sp macro="" textlink="">
      <xdr:nvSpPr>
        <xdr:cNvPr id="9" name="สี่เหลี่ยมผืนผ้า 8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 bwMode="auto">
        <a:xfrm>
          <a:off x="3970020" y="7513320"/>
          <a:ext cx="137160" cy="121920"/>
        </a:xfrm>
        <a:prstGeom prst="rect">
          <a:avLst/>
        </a:prstGeom>
        <a:ln w="25400">
          <a:headEnd type="none" w="med" len="med"/>
          <a:tailEnd type="none" w="med" len="med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lang="th-TH" sz="1100"/>
        </a:p>
      </xdr:txBody>
    </xdr:sp>
    <xdr:clientData/>
  </xdr:twoCellAnchor>
  <xdr:twoCellAnchor>
    <xdr:from>
      <xdr:col>6</xdr:col>
      <xdr:colOff>472440</xdr:colOff>
      <xdr:row>4</xdr:row>
      <xdr:rowOff>68580</xdr:rowOff>
    </xdr:from>
    <xdr:to>
      <xdr:col>6</xdr:col>
      <xdr:colOff>609600</xdr:colOff>
      <xdr:row>4</xdr:row>
      <xdr:rowOff>190500</xdr:rowOff>
    </xdr:to>
    <xdr:sp macro="" textlink="">
      <xdr:nvSpPr>
        <xdr:cNvPr id="10" name="สี่เหลี่ยมผืนผ้า 9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 bwMode="auto">
        <a:xfrm>
          <a:off x="5349240" y="822960"/>
          <a:ext cx="137160" cy="121920"/>
        </a:xfrm>
        <a:prstGeom prst="rect">
          <a:avLst/>
        </a:prstGeom>
        <a:ln w="25400">
          <a:headEnd type="none" w="med" len="med"/>
          <a:tailEnd type="none" w="med" len="med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lang="th-TH" sz="1100"/>
        </a:p>
      </xdr:txBody>
    </xdr:sp>
    <xdr:clientData/>
  </xdr:twoCellAnchor>
  <xdr:twoCellAnchor>
    <xdr:from>
      <xdr:col>6</xdr:col>
      <xdr:colOff>480060</xdr:colOff>
      <xdr:row>6</xdr:row>
      <xdr:rowOff>45720</xdr:rowOff>
    </xdr:from>
    <xdr:to>
      <xdr:col>6</xdr:col>
      <xdr:colOff>617220</xdr:colOff>
      <xdr:row>6</xdr:row>
      <xdr:rowOff>167640</xdr:rowOff>
    </xdr:to>
    <xdr:sp macro="" textlink="">
      <xdr:nvSpPr>
        <xdr:cNvPr id="11" name="สี่เหลี่ยมผืนผ้า 10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 bwMode="auto">
        <a:xfrm>
          <a:off x="5356860" y="1272540"/>
          <a:ext cx="137160" cy="121920"/>
        </a:xfrm>
        <a:prstGeom prst="rect">
          <a:avLst/>
        </a:prstGeom>
        <a:ln w="25400">
          <a:headEnd type="none" w="med" len="med"/>
          <a:tailEnd type="none" w="med" len="med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lang="th-TH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</xdr:row>
      <xdr:rowOff>57150</xdr:rowOff>
    </xdr:from>
    <xdr:to>
      <xdr:col>1</xdr:col>
      <xdr:colOff>495300</xdr:colOff>
      <xdr:row>3</xdr:row>
      <xdr:rowOff>285750</xdr:rowOff>
    </xdr:to>
    <xdr:sp macro="" textlink="">
      <xdr:nvSpPr>
        <xdr:cNvPr id="7" name="Rectangle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805815" y="857250"/>
          <a:ext cx="238125" cy="228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276225</xdr:colOff>
      <xdr:row>3</xdr:row>
      <xdr:rowOff>38100</xdr:rowOff>
    </xdr:from>
    <xdr:to>
      <xdr:col>6</xdr:col>
      <xdr:colOff>514350</xdr:colOff>
      <xdr:row>3</xdr:row>
      <xdr:rowOff>266700</xdr:rowOff>
    </xdr:to>
    <xdr:sp macro="" textlink="">
      <xdr:nvSpPr>
        <xdr:cNvPr id="8" name="Rectangle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573905" y="838200"/>
          <a:ext cx="238125" cy="228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285750</xdr:colOff>
      <xdr:row>8</xdr:row>
      <xdr:rowOff>28575</xdr:rowOff>
    </xdr:from>
    <xdr:to>
      <xdr:col>1</xdr:col>
      <xdr:colOff>523875</xdr:colOff>
      <xdr:row>8</xdr:row>
      <xdr:rowOff>257175</xdr:rowOff>
    </xdr:to>
    <xdr:sp macro="" textlink="">
      <xdr:nvSpPr>
        <xdr:cNvPr id="9" name="Rectangl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834390" y="2116455"/>
          <a:ext cx="238125" cy="228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304800</xdr:colOff>
      <xdr:row>8</xdr:row>
      <xdr:rowOff>28575</xdr:rowOff>
    </xdr:from>
    <xdr:to>
      <xdr:col>6</xdr:col>
      <xdr:colOff>542925</xdr:colOff>
      <xdr:row>8</xdr:row>
      <xdr:rowOff>257175</xdr:rowOff>
    </xdr:to>
    <xdr:sp macro="" textlink="">
      <xdr:nvSpPr>
        <xdr:cNvPr id="10" name="Rectangle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4602480" y="2116455"/>
          <a:ext cx="238125" cy="228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352425</xdr:colOff>
      <xdr:row>7</xdr:row>
      <xdr:rowOff>276225</xdr:rowOff>
    </xdr:from>
    <xdr:to>
      <xdr:col>1</xdr:col>
      <xdr:colOff>609600</xdr:colOff>
      <xdr:row>8</xdr:row>
      <xdr:rowOff>209550</xdr:rowOff>
    </xdr:to>
    <xdr:sp macro="" textlink="">
      <xdr:nvSpPr>
        <xdr:cNvPr id="11" name="Line 8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 flipV="1">
          <a:off x="901065" y="2051685"/>
          <a:ext cx="257175" cy="2457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605;&#3641;&#3657;D\Budget_49.1\&#3585;&#3634;&#3619;&#3648;&#3591;&#3636;&#3609;&#3611;&#3585;&#3605;&#3636;\&#3588;&#3656;&#3634;&#3626;&#3629;&#3609;&#3614;&#3636;&#3648;&#3624;&#3625;\&#3629;&#3634;&#3592;&#3634;&#3619;&#3618;&#3660;&#3614;&#3636;&#3648;&#3624;&#3625;%201.61\&#3626;&#3629;&#3609;&#3648;&#3585;&#3636;&#3609;%20&#3629;.&#3626;&#3619;&#3636;&#3609;&#3618;&#3634;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แบบ4208"/>
      <sheetName val="สรุปรายวิชา"/>
      <sheetName val="ฟอร์ม (3)"/>
      <sheetName val="ฟอร์ม (2)"/>
    </sheetNames>
    <sheetDataSet>
      <sheetData sheetId="0" refreshError="1"/>
      <sheetData sheetId="1" refreshError="1"/>
      <sheetData sheetId="2" refreshError="1">
        <row r="30">
          <cell r="C30">
            <v>63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4:D12"/>
  <sheetViews>
    <sheetView topLeftCell="A4" workbookViewId="0">
      <selection activeCell="I9" sqref="I9"/>
    </sheetView>
  </sheetViews>
  <sheetFormatPr defaultColWidth="9" defaultRowHeight="21" x14ac:dyDescent="0.35"/>
  <cols>
    <col min="1" max="2" width="9" style="2"/>
    <col min="3" max="3" width="6.140625" style="2" customWidth="1"/>
    <col min="4" max="16384" width="9" style="2"/>
  </cols>
  <sheetData>
    <row r="4" spans="1:4" x14ac:dyDescent="0.35">
      <c r="A4" s="2" t="s">
        <v>27</v>
      </c>
    </row>
    <row r="5" spans="1:4" x14ac:dyDescent="0.35">
      <c r="B5" s="3">
        <v>1</v>
      </c>
      <c r="C5" s="2" t="s">
        <v>23</v>
      </c>
    </row>
    <row r="6" spans="1:4" x14ac:dyDescent="0.35">
      <c r="B6" s="3">
        <v>2</v>
      </c>
      <c r="C6" s="2" t="s">
        <v>24</v>
      </c>
    </row>
    <row r="7" spans="1:4" x14ac:dyDescent="0.35">
      <c r="B7" s="3">
        <v>3</v>
      </c>
      <c r="C7" s="2" t="s">
        <v>25</v>
      </c>
    </row>
    <row r="8" spans="1:4" x14ac:dyDescent="0.35">
      <c r="B8" s="3">
        <v>4</v>
      </c>
      <c r="C8" s="2" t="s">
        <v>26</v>
      </c>
    </row>
    <row r="9" spans="1:4" x14ac:dyDescent="0.35">
      <c r="B9" s="37">
        <v>5</v>
      </c>
      <c r="C9" s="2" t="s">
        <v>50</v>
      </c>
    </row>
    <row r="10" spans="1:4" x14ac:dyDescent="0.35">
      <c r="C10" s="2">
        <v>5.0999999999999996</v>
      </c>
      <c r="D10" s="2" t="s">
        <v>150</v>
      </c>
    </row>
    <row r="11" spans="1:4" x14ac:dyDescent="0.35">
      <c r="C11" s="2">
        <v>5.2</v>
      </c>
      <c r="D11" s="2" t="s">
        <v>168</v>
      </c>
    </row>
    <row r="12" spans="1:4" x14ac:dyDescent="0.35">
      <c r="C12" s="2">
        <v>5.3</v>
      </c>
      <c r="D12" s="2" t="s">
        <v>169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G33"/>
  <sheetViews>
    <sheetView workbookViewId="0">
      <selection activeCell="K8" sqref="K8"/>
    </sheetView>
  </sheetViews>
  <sheetFormatPr defaultColWidth="9" defaultRowHeight="18.75" x14ac:dyDescent="0.3"/>
  <cols>
    <col min="1" max="1" width="19.85546875" style="1" customWidth="1"/>
    <col min="2" max="3" width="15.140625" style="1" customWidth="1"/>
    <col min="4" max="4" width="13.28515625" style="1" customWidth="1"/>
    <col min="5" max="5" width="13" style="1" customWidth="1"/>
    <col min="6" max="7" width="8.42578125" style="1" customWidth="1"/>
    <col min="8" max="16384" width="9" style="1"/>
  </cols>
  <sheetData>
    <row r="1" spans="1:7" x14ac:dyDescent="0.3">
      <c r="A1" s="106" t="s">
        <v>150</v>
      </c>
      <c r="B1" s="106"/>
      <c r="C1" s="106"/>
      <c r="D1" s="106"/>
      <c r="E1" s="106"/>
      <c r="F1" s="106"/>
      <c r="G1" s="106"/>
    </row>
    <row r="2" spans="1:7" x14ac:dyDescent="0.3">
      <c r="A2" s="106" t="s">
        <v>151</v>
      </c>
      <c r="B2" s="106"/>
      <c r="C2" s="106"/>
      <c r="D2" s="106"/>
      <c r="E2" s="106"/>
      <c r="F2" s="106"/>
      <c r="G2" s="106"/>
    </row>
    <row r="3" spans="1:7" x14ac:dyDescent="0.3">
      <c r="A3" s="106" t="s">
        <v>152</v>
      </c>
      <c r="B3" s="106"/>
      <c r="C3" s="106"/>
      <c r="D3" s="106"/>
      <c r="E3" s="106"/>
      <c r="F3" s="106"/>
      <c r="G3" s="106"/>
    </row>
    <row r="4" spans="1:7" x14ac:dyDescent="0.3">
      <c r="A4" s="34" t="s">
        <v>153</v>
      </c>
      <c r="B4" s="34"/>
      <c r="C4" s="34"/>
      <c r="D4" s="34"/>
      <c r="E4" s="34"/>
      <c r="F4" s="34"/>
      <c r="G4" s="34"/>
    </row>
    <row r="5" spans="1:7" x14ac:dyDescent="0.3">
      <c r="A5" s="34" t="s">
        <v>154</v>
      </c>
      <c r="B5" s="34"/>
      <c r="C5" s="34"/>
      <c r="D5" s="34"/>
      <c r="E5" s="34"/>
      <c r="F5" s="34"/>
      <c r="G5" s="34"/>
    </row>
    <row r="6" spans="1:7" x14ac:dyDescent="0.3">
      <c r="A6" s="34"/>
      <c r="B6" s="34"/>
      <c r="C6" s="34"/>
      <c r="D6" s="34"/>
      <c r="E6" s="34"/>
      <c r="F6" s="34"/>
      <c r="G6" s="34"/>
    </row>
    <row r="7" spans="1:7" x14ac:dyDescent="0.3">
      <c r="A7" s="108" t="s">
        <v>155</v>
      </c>
      <c r="B7" s="108" t="s">
        <v>156</v>
      </c>
      <c r="C7" s="108"/>
      <c r="D7" s="61" t="s">
        <v>9</v>
      </c>
      <c r="E7" s="108" t="s">
        <v>158</v>
      </c>
      <c r="F7" s="107" t="s">
        <v>9</v>
      </c>
      <c r="G7" s="107"/>
    </row>
    <row r="8" spans="1:7" x14ac:dyDescent="0.3">
      <c r="A8" s="110"/>
      <c r="B8" s="108"/>
      <c r="C8" s="108"/>
      <c r="D8" s="61" t="s">
        <v>157</v>
      </c>
      <c r="E8" s="108"/>
      <c r="F8" s="61" t="s">
        <v>1</v>
      </c>
      <c r="G8" s="61" t="s">
        <v>159</v>
      </c>
    </row>
    <row r="9" spans="1:7" x14ac:dyDescent="0.3">
      <c r="A9" s="10"/>
      <c r="B9" s="10"/>
      <c r="C9" s="10"/>
      <c r="D9" s="10"/>
      <c r="E9" s="10"/>
      <c r="F9" s="10"/>
      <c r="G9" s="10"/>
    </row>
    <row r="10" spans="1:7" x14ac:dyDescent="0.3">
      <c r="A10" s="10"/>
      <c r="B10" s="10"/>
      <c r="C10" s="10"/>
      <c r="D10" s="10"/>
      <c r="E10" s="10"/>
      <c r="F10" s="10"/>
      <c r="G10" s="10"/>
    </row>
    <row r="11" spans="1:7" x14ac:dyDescent="0.3">
      <c r="A11" s="10"/>
      <c r="B11" s="10"/>
      <c r="C11" s="10"/>
      <c r="D11" s="10"/>
      <c r="E11" s="10"/>
      <c r="F11" s="10"/>
      <c r="G11" s="10"/>
    </row>
    <row r="12" spans="1:7" x14ac:dyDescent="0.3">
      <c r="A12" s="10"/>
      <c r="B12" s="10"/>
      <c r="C12" s="10"/>
      <c r="D12" s="10"/>
      <c r="E12" s="10"/>
      <c r="F12" s="10"/>
      <c r="G12" s="10"/>
    </row>
    <row r="13" spans="1:7" x14ac:dyDescent="0.3">
      <c r="A13" s="10"/>
      <c r="B13" s="10"/>
      <c r="C13" s="10"/>
      <c r="D13" s="10"/>
      <c r="E13" s="10"/>
      <c r="F13" s="10"/>
      <c r="G13" s="10"/>
    </row>
    <row r="14" spans="1:7" x14ac:dyDescent="0.3">
      <c r="A14" s="10"/>
      <c r="B14" s="10"/>
      <c r="C14" s="10"/>
      <c r="D14" s="10"/>
      <c r="E14" s="10"/>
      <c r="F14" s="10"/>
      <c r="G14" s="10"/>
    </row>
    <row r="15" spans="1:7" x14ac:dyDescent="0.3">
      <c r="A15" s="10"/>
      <c r="B15" s="10"/>
      <c r="C15" s="10"/>
      <c r="D15" s="10"/>
      <c r="E15" s="10"/>
      <c r="F15" s="10"/>
      <c r="G15" s="10"/>
    </row>
    <row r="16" spans="1:7" x14ac:dyDescent="0.3">
      <c r="A16" s="10"/>
      <c r="B16" s="10"/>
      <c r="C16" s="10"/>
      <c r="D16" s="10"/>
      <c r="E16" s="10"/>
      <c r="F16" s="10"/>
      <c r="G16" s="10"/>
    </row>
    <row r="17" spans="1:7" x14ac:dyDescent="0.3">
      <c r="A17" s="10"/>
      <c r="B17" s="10"/>
      <c r="C17" s="10"/>
      <c r="D17" s="10"/>
      <c r="E17" s="10"/>
      <c r="F17" s="10"/>
      <c r="G17" s="10"/>
    </row>
    <row r="18" spans="1:7" x14ac:dyDescent="0.3">
      <c r="A18" s="10"/>
      <c r="B18" s="10"/>
      <c r="C18" s="10"/>
      <c r="D18" s="10"/>
      <c r="E18" s="10"/>
      <c r="F18" s="10"/>
      <c r="G18" s="10"/>
    </row>
    <row r="20" spans="1:7" x14ac:dyDescent="0.3">
      <c r="B20" s="34" t="s">
        <v>160</v>
      </c>
      <c r="C20" s="34"/>
      <c r="D20" s="34"/>
    </row>
    <row r="21" spans="1:7" x14ac:dyDescent="0.3">
      <c r="B21" s="107" t="s">
        <v>161</v>
      </c>
      <c r="C21" s="107"/>
      <c r="D21" s="61" t="s">
        <v>162</v>
      </c>
    </row>
    <row r="22" spans="1:7" x14ac:dyDescent="0.3">
      <c r="B22" s="58"/>
      <c r="C22" s="59"/>
      <c r="D22" s="10"/>
    </row>
    <row r="23" spans="1:7" x14ac:dyDescent="0.3">
      <c r="B23" s="58"/>
      <c r="C23" s="59"/>
      <c r="D23" s="10"/>
    </row>
    <row r="24" spans="1:7" x14ac:dyDescent="0.3">
      <c r="B24" s="58"/>
      <c r="C24" s="59"/>
      <c r="D24" s="10"/>
    </row>
    <row r="25" spans="1:7" x14ac:dyDescent="0.3">
      <c r="B25" s="58"/>
      <c r="C25" s="59"/>
      <c r="D25" s="10"/>
    </row>
    <row r="28" spans="1:7" x14ac:dyDescent="0.3">
      <c r="A28" s="34" t="s">
        <v>163</v>
      </c>
      <c r="B28" s="34"/>
      <c r="C28" s="34"/>
      <c r="D28" s="34"/>
      <c r="E28" s="34"/>
      <c r="F28" s="34"/>
      <c r="G28" s="34"/>
    </row>
    <row r="29" spans="1:7" x14ac:dyDescent="0.3">
      <c r="A29" s="107" t="s">
        <v>164</v>
      </c>
      <c r="B29" s="107"/>
      <c r="C29" s="108" t="s">
        <v>167</v>
      </c>
      <c r="D29" s="108"/>
      <c r="E29" s="108"/>
      <c r="F29" s="108"/>
      <c r="G29" s="108"/>
    </row>
    <row r="30" spans="1:7" x14ac:dyDescent="0.3">
      <c r="A30" s="61" t="s">
        <v>165</v>
      </c>
      <c r="B30" s="61" t="s">
        <v>166</v>
      </c>
      <c r="C30" s="109"/>
      <c r="D30" s="109"/>
      <c r="E30" s="109"/>
      <c r="F30" s="109"/>
      <c r="G30" s="109"/>
    </row>
    <row r="31" spans="1:7" x14ac:dyDescent="0.3">
      <c r="A31" s="10"/>
      <c r="B31" s="10"/>
      <c r="C31" s="58"/>
      <c r="D31" s="60"/>
      <c r="E31" s="60"/>
      <c r="F31" s="60"/>
      <c r="G31" s="59"/>
    </row>
    <row r="32" spans="1:7" x14ac:dyDescent="0.3">
      <c r="A32" s="10"/>
      <c r="B32" s="10"/>
      <c r="C32" s="58"/>
      <c r="D32" s="60"/>
      <c r="E32" s="60"/>
      <c r="F32" s="60"/>
      <c r="G32" s="59"/>
    </row>
    <row r="33" spans="1:7" x14ac:dyDescent="0.3">
      <c r="A33" s="10"/>
      <c r="B33" s="10"/>
      <c r="C33" s="58"/>
      <c r="D33" s="60"/>
      <c r="E33" s="60"/>
      <c r="F33" s="60"/>
      <c r="G33" s="59"/>
    </row>
  </sheetData>
  <mergeCells count="10">
    <mergeCell ref="A1:G1"/>
    <mergeCell ref="A2:G2"/>
    <mergeCell ref="A3:G3"/>
    <mergeCell ref="A29:B29"/>
    <mergeCell ref="C29:G30"/>
    <mergeCell ref="B7:C8"/>
    <mergeCell ref="B21:C21"/>
    <mergeCell ref="F7:G7"/>
    <mergeCell ref="A7:A8"/>
    <mergeCell ref="E7:E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2:I78"/>
  <sheetViews>
    <sheetView view="pageBreakPreview" topLeftCell="A21" zoomScaleNormal="80" zoomScaleSheetLayoutView="100" workbookViewId="0">
      <selection activeCell="H12" sqref="H12"/>
    </sheetView>
  </sheetViews>
  <sheetFormatPr defaultColWidth="9.140625" defaultRowHeight="18.75" x14ac:dyDescent="0.3"/>
  <cols>
    <col min="1" max="1" width="5.140625" style="1" customWidth="1"/>
    <col min="2" max="3" width="12.140625" style="1" customWidth="1"/>
    <col min="4" max="5" width="11.28515625" style="1" customWidth="1"/>
    <col min="6" max="7" width="10.7109375" style="1" customWidth="1"/>
    <col min="8" max="8" width="13.42578125" style="1" customWidth="1"/>
    <col min="9" max="9" width="19.28515625" style="1" customWidth="1"/>
    <col min="10" max="16384" width="9.140625" style="1"/>
  </cols>
  <sheetData>
    <row r="2" spans="1:9" ht="21" x14ac:dyDescent="0.35">
      <c r="A2" s="111" t="s">
        <v>7</v>
      </c>
      <c r="B2" s="111"/>
      <c r="C2" s="111"/>
      <c r="D2" s="111"/>
      <c r="E2" s="111"/>
      <c r="F2" s="111"/>
      <c r="G2" s="111"/>
      <c r="H2" s="111"/>
      <c r="I2" s="111"/>
    </row>
    <row r="3" spans="1:9" ht="21" x14ac:dyDescent="0.35">
      <c r="A3" s="111" t="s">
        <v>134</v>
      </c>
      <c r="B3" s="111"/>
      <c r="C3" s="111"/>
      <c r="D3" s="111"/>
      <c r="E3" s="111"/>
      <c r="F3" s="111"/>
      <c r="G3" s="111"/>
      <c r="H3" s="111"/>
      <c r="I3" s="111"/>
    </row>
    <row r="4" spans="1:9" ht="21" x14ac:dyDescent="0.35">
      <c r="A4" s="111" t="s">
        <v>29</v>
      </c>
      <c r="B4" s="111"/>
      <c r="C4" s="111"/>
      <c r="D4" s="111"/>
      <c r="E4" s="111"/>
      <c r="F4" s="111"/>
      <c r="G4" s="111"/>
      <c r="H4" s="111"/>
      <c r="I4" s="111"/>
    </row>
    <row r="5" spans="1:9" ht="12" customHeight="1" x14ac:dyDescent="0.3"/>
    <row r="6" spans="1:9" s="4" customFormat="1" ht="22.15" customHeight="1" x14ac:dyDescent="0.3">
      <c r="A6" s="124" t="s">
        <v>40</v>
      </c>
      <c r="B6" s="108" t="s">
        <v>52</v>
      </c>
      <c r="C6" s="126"/>
      <c r="D6" s="108" t="s">
        <v>53</v>
      </c>
      <c r="E6" s="126"/>
      <c r="F6" s="126" t="s">
        <v>28</v>
      </c>
      <c r="G6" s="126"/>
      <c r="H6" s="126"/>
      <c r="I6" s="112" t="s">
        <v>12</v>
      </c>
    </row>
    <row r="7" spans="1:9" s="4" customFormat="1" ht="40.15" customHeight="1" x14ac:dyDescent="0.3">
      <c r="A7" s="124"/>
      <c r="B7" s="108" t="s">
        <v>9</v>
      </c>
      <c r="C7" s="108"/>
      <c r="D7" s="108" t="s">
        <v>9</v>
      </c>
      <c r="E7" s="108"/>
      <c r="F7" s="27" t="s">
        <v>85</v>
      </c>
      <c r="G7" s="27" t="s">
        <v>2</v>
      </c>
      <c r="H7" s="28" t="s">
        <v>90</v>
      </c>
      <c r="I7" s="113"/>
    </row>
    <row r="8" spans="1:9" s="16" customFormat="1" ht="17.25" x14ac:dyDescent="0.3">
      <c r="A8" s="125"/>
      <c r="B8" s="47" t="s">
        <v>41</v>
      </c>
      <c r="C8" s="48" t="s">
        <v>42</v>
      </c>
      <c r="D8" s="47" t="s">
        <v>43</v>
      </c>
      <c r="E8" s="48" t="s">
        <v>44</v>
      </c>
      <c r="F8" s="48" t="s">
        <v>91</v>
      </c>
      <c r="G8" s="48" t="s">
        <v>92</v>
      </c>
      <c r="H8" s="57" t="s">
        <v>63</v>
      </c>
      <c r="I8" s="57" t="s">
        <v>70</v>
      </c>
    </row>
    <row r="9" spans="1:9" x14ac:dyDescent="0.3">
      <c r="A9" s="8">
        <v>1</v>
      </c>
      <c r="B9" s="9"/>
      <c r="C9" s="9"/>
      <c r="D9" s="9"/>
      <c r="E9" s="9"/>
      <c r="F9" s="8">
        <f>C9+E9</f>
        <v>0</v>
      </c>
      <c r="G9" s="8">
        <f>IF(F9&gt;=20,F9-20,0)</f>
        <v>0</v>
      </c>
      <c r="H9" s="8">
        <f>IF(G9&lt;=10,G9,10)</f>
        <v>0</v>
      </c>
      <c r="I9" s="10"/>
    </row>
    <row r="10" spans="1:9" x14ac:dyDescent="0.3">
      <c r="A10" s="8">
        <v>2</v>
      </c>
      <c r="B10" s="9"/>
      <c r="C10" s="9"/>
      <c r="D10" s="9"/>
      <c r="E10" s="9"/>
      <c r="F10" s="8">
        <f t="shared" ref="F10:F23" si="0">C10+E10</f>
        <v>0</v>
      </c>
      <c r="G10" s="8">
        <f t="shared" ref="G10:G23" si="1">IF(F10&gt;=20,F10-20,0)</f>
        <v>0</v>
      </c>
      <c r="H10" s="8">
        <f t="shared" ref="H10:H23" si="2">IF(G10&lt;=10,G10,10)</f>
        <v>0</v>
      </c>
      <c r="I10" s="10"/>
    </row>
    <row r="11" spans="1:9" x14ac:dyDescent="0.3">
      <c r="A11" s="8">
        <v>3</v>
      </c>
      <c r="B11" s="9"/>
      <c r="C11" s="9"/>
      <c r="D11" s="9"/>
      <c r="E11" s="9"/>
      <c r="F11" s="8">
        <f t="shared" si="0"/>
        <v>0</v>
      </c>
      <c r="G11" s="8">
        <f t="shared" si="1"/>
        <v>0</v>
      </c>
      <c r="H11" s="8">
        <f t="shared" si="2"/>
        <v>0</v>
      </c>
      <c r="I11" s="10"/>
    </row>
    <row r="12" spans="1:9" x14ac:dyDescent="0.3">
      <c r="A12" s="8">
        <v>4</v>
      </c>
      <c r="B12" s="9"/>
      <c r="C12" s="9"/>
      <c r="D12" s="9"/>
      <c r="E12" s="9"/>
      <c r="F12" s="8">
        <f t="shared" si="0"/>
        <v>0</v>
      </c>
      <c r="G12" s="8">
        <f t="shared" si="1"/>
        <v>0</v>
      </c>
      <c r="H12" s="8">
        <f t="shared" si="2"/>
        <v>0</v>
      </c>
      <c r="I12" s="10"/>
    </row>
    <row r="13" spans="1:9" x14ac:dyDescent="0.3">
      <c r="A13" s="8">
        <v>5</v>
      </c>
      <c r="B13" s="9"/>
      <c r="C13" s="9"/>
      <c r="D13" s="9"/>
      <c r="E13" s="9"/>
      <c r="F13" s="8">
        <f t="shared" si="0"/>
        <v>0</v>
      </c>
      <c r="G13" s="8">
        <f t="shared" si="1"/>
        <v>0</v>
      </c>
      <c r="H13" s="8">
        <f t="shared" si="2"/>
        <v>0</v>
      </c>
      <c r="I13" s="10"/>
    </row>
    <row r="14" spans="1:9" x14ac:dyDescent="0.3">
      <c r="A14" s="8">
        <v>6</v>
      </c>
      <c r="B14" s="9"/>
      <c r="C14" s="9"/>
      <c r="D14" s="9"/>
      <c r="E14" s="9"/>
      <c r="F14" s="8">
        <f t="shared" si="0"/>
        <v>0</v>
      </c>
      <c r="G14" s="8">
        <f t="shared" si="1"/>
        <v>0</v>
      </c>
      <c r="H14" s="8">
        <f t="shared" si="2"/>
        <v>0</v>
      </c>
      <c r="I14" s="10"/>
    </row>
    <row r="15" spans="1:9" x14ac:dyDescent="0.3">
      <c r="A15" s="8">
        <v>7</v>
      </c>
      <c r="B15" s="9"/>
      <c r="C15" s="9"/>
      <c r="D15" s="9"/>
      <c r="E15" s="9"/>
      <c r="F15" s="8">
        <f t="shared" si="0"/>
        <v>0</v>
      </c>
      <c r="G15" s="8">
        <f t="shared" si="1"/>
        <v>0</v>
      </c>
      <c r="H15" s="8">
        <f t="shared" si="2"/>
        <v>0</v>
      </c>
      <c r="I15" s="52"/>
    </row>
    <row r="16" spans="1:9" x14ac:dyDescent="0.3">
      <c r="A16" s="8">
        <v>8</v>
      </c>
      <c r="B16" s="9"/>
      <c r="C16" s="9"/>
      <c r="D16" s="9"/>
      <c r="E16" s="9"/>
      <c r="F16" s="8">
        <f t="shared" si="0"/>
        <v>0</v>
      </c>
      <c r="G16" s="8">
        <f t="shared" si="1"/>
        <v>0</v>
      </c>
      <c r="H16" s="8">
        <f t="shared" si="2"/>
        <v>0</v>
      </c>
      <c r="I16" s="10"/>
    </row>
    <row r="17" spans="1:9" x14ac:dyDescent="0.3">
      <c r="A17" s="8">
        <v>9</v>
      </c>
      <c r="B17" s="9"/>
      <c r="C17" s="9"/>
      <c r="D17" s="9"/>
      <c r="E17" s="9"/>
      <c r="F17" s="8">
        <f t="shared" si="0"/>
        <v>0</v>
      </c>
      <c r="G17" s="8">
        <f t="shared" si="1"/>
        <v>0</v>
      </c>
      <c r="H17" s="8">
        <f t="shared" si="2"/>
        <v>0</v>
      </c>
      <c r="I17" s="10"/>
    </row>
    <row r="18" spans="1:9" x14ac:dyDescent="0.3">
      <c r="A18" s="8">
        <v>10</v>
      </c>
      <c r="B18" s="9"/>
      <c r="C18" s="9"/>
      <c r="D18" s="9"/>
      <c r="E18" s="9"/>
      <c r="F18" s="8">
        <f t="shared" si="0"/>
        <v>0</v>
      </c>
      <c r="G18" s="8">
        <f t="shared" si="1"/>
        <v>0</v>
      </c>
      <c r="H18" s="8">
        <f t="shared" si="2"/>
        <v>0</v>
      </c>
      <c r="I18" s="10"/>
    </row>
    <row r="19" spans="1:9" x14ac:dyDescent="0.3">
      <c r="A19" s="8">
        <v>11</v>
      </c>
      <c r="B19" s="9"/>
      <c r="C19" s="9"/>
      <c r="D19" s="9"/>
      <c r="E19" s="9"/>
      <c r="F19" s="8">
        <f t="shared" si="0"/>
        <v>0</v>
      </c>
      <c r="G19" s="8">
        <f t="shared" si="1"/>
        <v>0</v>
      </c>
      <c r="H19" s="8">
        <f t="shared" si="2"/>
        <v>0</v>
      </c>
      <c r="I19" s="10"/>
    </row>
    <row r="20" spans="1:9" x14ac:dyDescent="0.3">
      <c r="A20" s="8">
        <v>12</v>
      </c>
      <c r="B20" s="9"/>
      <c r="C20" s="9"/>
      <c r="D20" s="9"/>
      <c r="E20" s="9"/>
      <c r="F20" s="8">
        <f t="shared" si="0"/>
        <v>0</v>
      </c>
      <c r="G20" s="8">
        <f t="shared" si="1"/>
        <v>0</v>
      </c>
      <c r="H20" s="8">
        <f t="shared" si="2"/>
        <v>0</v>
      </c>
      <c r="I20" s="10"/>
    </row>
    <row r="21" spans="1:9" x14ac:dyDescent="0.3">
      <c r="A21" s="8">
        <v>13</v>
      </c>
      <c r="B21" s="9"/>
      <c r="C21" s="9"/>
      <c r="D21" s="9"/>
      <c r="E21" s="9"/>
      <c r="F21" s="8">
        <f t="shared" si="0"/>
        <v>0</v>
      </c>
      <c r="G21" s="8">
        <f t="shared" si="1"/>
        <v>0</v>
      </c>
      <c r="H21" s="8">
        <f t="shared" si="2"/>
        <v>0</v>
      </c>
      <c r="I21" s="10"/>
    </row>
    <row r="22" spans="1:9" x14ac:dyDescent="0.3">
      <c r="A22" s="8">
        <v>14</v>
      </c>
      <c r="B22" s="9"/>
      <c r="C22" s="9"/>
      <c r="D22" s="9"/>
      <c r="E22" s="9"/>
      <c r="F22" s="8">
        <f t="shared" si="0"/>
        <v>0</v>
      </c>
      <c r="G22" s="8">
        <f t="shared" si="1"/>
        <v>0</v>
      </c>
      <c r="H22" s="8">
        <f t="shared" si="2"/>
        <v>0</v>
      </c>
      <c r="I22" s="10"/>
    </row>
    <row r="23" spans="1:9" x14ac:dyDescent="0.3">
      <c r="A23" s="8">
        <v>15</v>
      </c>
      <c r="B23" s="9"/>
      <c r="C23" s="9"/>
      <c r="D23" s="9"/>
      <c r="E23" s="9"/>
      <c r="F23" s="8">
        <f t="shared" si="0"/>
        <v>0</v>
      </c>
      <c r="G23" s="8">
        <f t="shared" si="1"/>
        <v>0</v>
      </c>
      <c r="H23" s="8">
        <f t="shared" si="2"/>
        <v>0</v>
      </c>
      <c r="I23" s="10"/>
    </row>
    <row r="24" spans="1:9" s="34" customFormat="1" ht="24" customHeight="1" x14ac:dyDescent="0.3">
      <c r="A24" s="114" t="s">
        <v>3</v>
      </c>
      <c r="B24" s="115"/>
      <c r="C24" s="115"/>
      <c r="D24" s="115"/>
      <c r="E24" s="115"/>
      <c r="F24" s="116"/>
      <c r="G24" s="9">
        <f>SUM(G9:G23)</f>
        <v>0</v>
      </c>
      <c r="H24" s="9">
        <f>SUM(H9:H23)</f>
        <v>0</v>
      </c>
      <c r="I24" s="49"/>
    </row>
    <row r="25" spans="1:9" ht="24" customHeight="1" x14ac:dyDescent="0.3">
      <c r="A25" s="29"/>
      <c r="B25" s="29"/>
      <c r="C25" s="29"/>
      <c r="D25" s="29"/>
      <c r="E25" s="29"/>
      <c r="F25" s="29"/>
      <c r="G25" s="30"/>
      <c r="H25" s="30"/>
      <c r="I25" s="11"/>
    </row>
    <row r="26" spans="1:9" x14ac:dyDescent="0.3">
      <c r="A26" s="123" t="s">
        <v>47</v>
      </c>
      <c r="B26" s="123"/>
      <c r="C26" s="123"/>
      <c r="D26" s="127">
        <f>H24*300</f>
        <v>0</v>
      </c>
      <c r="E26" s="127"/>
      <c r="F26" s="31"/>
      <c r="G26" s="128" t="str">
        <f>IF(D26=0,"",BAHTTEXT(D26))</f>
        <v/>
      </c>
      <c r="H26" s="128"/>
      <c r="I26" s="128"/>
    </row>
    <row r="27" spans="1:9" s="34" customFormat="1" x14ac:dyDescent="0.3">
      <c r="A27" s="128" t="s">
        <v>0</v>
      </c>
      <c r="B27" s="128"/>
      <c r="C27" s="32">
        <f>H24</f>
        <v>0</v>
      </c>
      <c r="D27" s="33" t="s">
        <v>1</v>
      </c>
      <c r="E27" s="127" t="s">
        <v>48</v>
      </c>
      <c r="F27" s="127"/>
      <c r="G27" s="127"/>
      <c r="H27" s="45">
        <f>D26</f>
        <v>0</v>
      </c>
      <c r="I27" s="44" t="s">
        <v>4</v>
      </c>
    </row>
    <row r="28" spans="1:9" ht="19.5" x14ac:dyDescent="0.3">
      <c r="A28" s="14"/>
      <c r="B28" s="12"/>
      <c r="C28" s="13"/>
      <c r="D28" s="14"/>
      <c r="E28" s="15"/>
      <c r="F28" s="15"/>
      <c r="G28" s="14"/>
      <c r="H28" s="14"/>
      <c r="I28" s="14"/>
    </row>
    <row r="29" spans="1:9" s="34" customFormat="1" ht="19.5" x14ac:dyDescent="0.3">
      <c r="A29" s="117" t="s">
        <v>67</v>
      </c>
      <c r="B29" s="118"/>
      <c r="C29" s="119"/>
      <c r="D29" s="117" t="s">
        <v>68</v>
      </c>
      <c r="E29" s="118"/>
      <c r="F29" s="119"/>
      <c r="G29" s="120" t="s">
        <v>69</v>
      </c>
      <c r="H29" s="121"/>
      <c r="I29" s="122"/>
    </row>
    <row r="30" spans="1:9" ht="19.5" x14ac:dyDescent="0.3">
      <c r="A30" s="129" t="s">
        <v>46</v>
      </c>
      <c r="B30" s="130"/>
      <c r="C30" s="131"/>
      <c r="D30" s="129" t="s">
        <v>5</v>
      </c>
      <c r="E30" s="130"/>
      <c r="F30" s="131"/>
      <c r="G30" s="129" t="s">
        <v>33</v>
      </c>
      <c r="H30" s="130"/>
      <c r="I30" s="131"/>
    </row>
    <row r="31" spans="1:9" ht="19.5" x14ac:dyDescent="0.3">
      <c r="A31" s="129" t="s">
        <v>45</v>
      </c>
      <c r="B31" s="130"/>
      <c r="C31" s="131"/>
      <c r="D31" s="129" t="s">
        <v>32</v>
      </c>
      <c r="E31" s="130"/>
      <c r="F31" s="131"/>
      <c r="G31" s="129" t="s">
        <v>35</v>
      </c>
      <c r="H31" s="130"/>
      <c r="I31" s="131"/>
    </row>
    <row r="32" spans="1:9" ht="19.5" x14ac:dyDescent="0.3">
      <c r="A32" s="129" t="s">
        <v>30</v>
      </c>
      <c r="B32" s="130"/>
      <c r="C32" s="131"/>
      <c r="D32" s="129" t="s">
        <v>30</v>
      </c>
      <c r="E32" s="130"/>
      <c r="F32" s="131"/>
      <c r="G32" s="129" t="s">
        <v>34</v>
      </c>
      <c r="H32" s="130"/>
      <c r="I32" s="131"/>
    </row>
    <row r="33" spans="1:9" ht="19.5" x14ac:dyDescent="0.3">
      <c r="A33" s="132" t="s">
        <v>31</v>
      </c>
      <c r="B33" s="133"/>
      <c r="C33" s="134"/>
      <c r="D33" s="132" t="s">
        <v>31</v>
      </c>
      <c r="E33" s="133"/>
      <c r="F33" s="134"/>
      <c r="G33" s="132" t="s">
        <v>31</v>
      </c>
      <c r="H33" s="133"/>
      <c r="I33" s="134"/>
    </row>
    <row r="34" spans="1:9" ht="19.5" x14ac:dyDescent="0.3">
      <c r="A34" s="5"/>
      <c r="B34" s="6"/>
      <c r="C34" s="5"/>
      <c r="D34" s="5"/>
      <c r="E34" s="5"/>
      <c r="F34" s="7"/>
      <c r="G34" s="7"/>
    </row>
    <row r="35" spans="1:9" ht="19.5" x14ac:dyDescent="0.3">
      <c r="A35" s="5"/>
      <c r="B35" s="36"/>
      <c r="C35" s="5"/>
      <c r="D35" s="5"/>
      <c r="E35" s="5"/>
      <c r="F35" s="7"/>
      <c r="G35" s="7"/>
    </row>
    <row r="36" spans="1:9" ht="19.5" x14ac:dyDescent="0.3">
      <c r="A36" s="5"/>
      <c r="B36" s="36"/>
      <c r="C36" s="5"/>
      <c r="D36" s="5"/>
      <c r="E36" s="5"/>
      <c r="F36" s="7"/>
      <c r="G36" s="7"/>
    </row>
    <row r="37" spans="1:9" ht="19.5" x14ac:dyDescent="0.3">
      <c r="A37" s="5"/>
      <c r="B37" s="36"/>
      <c r="C37" s="5"/>
      <c r="D37" s="5"/>
      <c r="E37" s="5"/>
      <c r="F37" s="7"/>
      <c r="G37" s="7"/>
    </row>
    <row r="38" spans="1:9" ht="19.5" x14ac:dyDescent="0.3">
      <c r="A38" s="5"/>
      <c r="B38" s="54"/>
      <c r="C38" s="5"/>
      <c r="D38" s="5"/>
      <c r="E38" s="5"/>
      <c r="F38" s="7"/>
      <c r="G38" s="7"/>
    </row>
    <row r="39" spans="1:9" ht="19.5" x14ac:dyDescent="0.3">
      <c r="A39" s="5"/>
      <c r="B39" s="54"/>
      <c r="C39" s="5"/>
      <c r="D39" s="5"/>
      <c r="E39" s="5"/>
      <c r="F39" s="7"/>
      <c r="G39" s="7"/>
    </row>
    <row r="40" spans="1:9" x14ac:dyDescent="0.3">
      <c r="A40" s="106" t="s">
        <v>7</v>
      </c>
      <c r="B40" s="106"/>
      <c r="C40" s="106"/>
      <c r="D40" s="106"/>
      <c r="E40" s="106"/>
      <c r="F40" s="106"/>
      <c r="G40" s="106"/>
      <c r="H40" s="106"/>
      <c r="I40" s="106"/>
    </row>
    <row r="41" spans="1:9" x14ac:dyDescent="0.3">
      <c r="A41" s="34"/>
      <c r="B41" s="34" t="s">
        <v>64</v>
      </c>
      <c r="C41" s="34"/>
      <c r="D41" s="34"/>
      <c r="E41" s="34"/>
      <c r="F41" s="34"/>
      <c r="G41" s="34"/>
      <c r="H41" s="34"/>
      <c r="I41" s="34"/>
    </row>
    <row r="42" spans="1:9" x14ac:dyDescent="0.3">
      <c r="A42" s="46" t="s">
        <v>65</v>
      </c>
      <c r="B42" s="1" t="s">
        <v>74</v>
      </c>
      <c r="D42" s="1" t="s">
        <v>133</v>
      </c>
    </row>
    <row r="43" spans="1:9" x14ac:dyDescent="0.3">
      <c r="A43" s="46" t="s">
        <v>66</v>
      </c>
      <c r="B43" s="1" t="s">
        <v>75</v>
      </c>
      <c r="D43" s="16" t="s">
        <v>97</v>
      </c>
    </row>
    <row r="44" spans="1:9" x14ac:dyDescent="0.3">
      <c r="A44" s="46" t="s">
        <v>54</v>
      </c>
      <c r="B44" s="1" t="s">
        <v>76</v>
      </c>
      <c r="D44" s="1" t="s">
        <v>135</v>
      </c>
    </row>
    <row r="45" spans="1:9" x14ac:dyDescent="0.3">
      <c r="A45" s="46" t="s">
        <v>55</v>
      </c>
      <c r="B45" s="1" t="s">
        <v>77</v>
      </c>
      <c r="D45" s="1" t="s">
        <v>136</v>
      </c>
    </row>
    <row r="46" spans="1:9" x14ac:dyDescent="0.3">
      <c r="A46" s="46" t="s">
        <v>56</v>
      </c>
      <c r="B46" s="1" t="s">
        <v>81</v>
      </c>
      <c r="D46" s="1" t="s">
        <v>137</v>
      </c>
    </row>
    <row r="47" spans="1:9" x14ac:dyDescent="0.3">
      <c r="A47" s="46" t="s">
        <v>57</v>
      </c>
      <c r="B47" s="1" t="s">
        <v>78</v>
      </c>
      <c r="D47" s="1" t="s">
        <v>138</v>
      </c>
    </row>
    <row r="48" spans="1:9" x14ac:dyDescent="0.3">
      <c r="A48" s="46" t="s">
        <v>58</v>
      </c>
      <c r="B48" s="1" t="s">
        <v>79</v>
      </c>
      <c r="D48" s="1" t="s">
        <v>139</v>
      </c>
    </row>
    <row r="49" spans="1:4" x14ac:dyDescent="0.3">
      <c r="A49" s="46" t="s">
        <v>59</v>
      </c>
      <c r="B49" s="1" t="s">
        <v>78</v>
      </c>
      <c r="D49" s="1" t="s">
        <v>140</v>
      </c>
    </row>
    <row r="50" spans="1:4" x14ac:dyDescent="0.3">
      <c r="A50" s="46" t="s">
        <v>60</v>
      </c>
      <c r="B50" s="1" t="s">
        <v>79</v>
      </c>
      <c r="D50" s="1" t="s">
        <v>141</v>
      </c>
    </row>
    <row r="51" spans="1:4" x14ac:dyDescent="0.3">
      <c r="A51" s="46" t="s">
        <v>61</v>
      </c>
      <c r="B51" s="1" t="s">
        <v>86</v>
      </c>
      <c r="D51" s="1" t="s">
        <v>142</v>
      </c>
    </row>
    <row r="52" spans="1:4" x14ac:dyDescent="0.3">
      <c r="A52" s="46" t="s">
        <v>62</v>
      </c>
      <c r="B52" s="1" t="s">
        <v>87</v>
      </c>
      <c r="D52" s="1" t="s">
        <v>88</v>
      </c>
    </row>
    <row r="53" spans="1:4" x14ac:dyDescent="0.3">
      <c r="A53" s="46"/>
      <c r="D53" s="1" t="s">
        <v>89</v>
      </c>
    </row>
    <row r="54" spans="1:4" x14ac:dyDescent="0.3">
      <c r="A54" s="46" t="s">
        <v>63</v>
      </c>
      <c r="B54" s="1" t="s">
        <v>143</v>
      </c>
      <c r="D54" s="16" t="s">
        <v>144</v>
      </c>
    </row>
    <row r="55" spans="1:4" x14ac:dyDescent="0.3">
      <c r="A55" s="46" t="s">
        <v>70</v>
      </c>
      <c r="B55" s="1" t="s">
        <v>80</v>
      </c>
      <c r="D55" s="16" t="s">
        <v>113</v>
      </c>
    </row>
    <row r="56" spans="1:4" x14ac:dyDescent="0.3">
      <c r="A56" s="46" t="s">
        <v>71</v>
      </c>
      <c r="B56" s="1" t="s">
        <v>82</v>
      </c>
      <c r="D56" s="1" t="s">
        <v>145</v>
      </c>
    </row>
    <row r="57" spans="1:4" x14ac:dyDescent="0.3">
      <c r="A57" s="46" t="s">
        <v>72</v>
      </c>
      <c r="B57" s="1" t="s">
        <v>83</v>
      </c>
      <c r="D57" s="1" t="s">
        <v>146</v>
      </c>
    </row>
    <row r="58" spans="1:4" x14ac:dyDescent="0.3">
      <c r="A58" s="46"/>
      <c r="D58" s="1" t="s">
        <v>147</v>
      </c>
    </row>
    <row r="59" spans="1:4" x14ac:dyDescent="0.3">
      <c r="A59" s="46" t="s">
        <v>73</v>
      </c>
      <c r="B59" s="1" t="s">
        <v>84</v>
      </c>
      <c r="D59" s="1" t="s">
        <v>148</v>
      </c>
    </row>
    <row r="60" spans="1:4" x14ac:dyDescent="0.3">
      <c r="A60" s="46"/>
      <c r="D60" s="1" t="s">
        <v>149</v>
      </c>
    </row>
    <row r="61" spans="1:4" x14ac:dyDescent="0.3">
      <c r="A61" s="46"/>
    </row>
    <row r="62" spans="1:4" x14ac:dyDescent="0.3">
      <c r="A62" s="46"/>
    </row>
    <row r="63" spans="1:4" x14ac:dyDescent="0.3">
      <c r="A63" s="46"/>
    </row>
    <row r="64" spans="1:4" x14ac:dyDescent="0.3">
      <c r="A64" s="46"/>
    </row>
    <row r="65" spans="1:1" x14ac:dyDescent="0.3">
      <c r="A65" s="46"/>
    </row>
    <row r="66" spans="1:1" x14ac:dyDescent="0.3">
      <c r="A66" s="46"/>
    </row>
    <row r="67" spans="1:1" x14ac:dyDescent="0.3">
      <c r="A67" s="46"/>
    </row>
    <row r="68" spans="1:1" x14ac:dyDescent="0.3">
      <c r="A68" s="46"/>
    </row>
    <row r="69" spans="1:1" x14ac:dyDescent="0.3">
      <c r="A69" s="4"/>
    </row>
    <row r="70" spans="1:1" x14ac:dyDescent="0.3">
      <c r="A70" s="4"/>
    </row>
    <row r="71" spans="1:1" x14ac:dyDescent="0.3">
      <c r="A71" s="4"/>
    </row>
    <row r="72" spans="1:1" x14ac:dyDescent="0.3">
      <c r="A72" s="4"/>
    </row>
    <row r="73" spans="1:1" x14ac:dyDescent="0.3">
      <c r="A73" s="4"/>
    </row>
    <row r="74" spans="1:1" x14ac:dyDescent="0.3">
      <c r="A74" s="4"/>
    </row>
    <row r="75" spans="1:1" x14ac:dyDescent="0.3">
      <c r="A75" s="4"/>
    </row>
    <row r="76" spans="1:1" x14ac:dyDescent="0.3">
      <c r="A76" s="4"/>
    </row>
    <row r="77" spans="1:1" x14ac:dyDescent="0.3">
      <c r="A77" s="4"/>
    </row>
    <row r="78" spans="1:1" x14ac:dyDescent="0.3">
      <c r="A78" s="4"/>
    </row>
  </sheetData>
  <mergeCells count="32">
    <mergeCell ref="A40:I40"/>
    <mergeCell ref="A27:B27"/>
    <mergeCell ref="E27:G27"/>
    <mergeCell ref="A4:I4"/>
    <mergeCell ref="A32:C32"/>
    <mergeCell ref="D30:F30"/>
    <mergeCell ref="G30:I30"/>
    <mergeCell ref="G31:I31"/>
    <mergeCell ref="G32:I32"/>
    <mergeCell ref="A30:C30"/>
    <mergeCell ref="A33:C33"/>
    <mergeCell ref="D33:F33"/>
    <mergeCell ref="G33:I33"/>
    <mergeCell ref="D32:F32"/>
    <mergeCell ref="D31:F31"/>
    <mergeCell ref="A31:C31"/>
    <mergeCell ref="A3:I3"/>
    <mergeCell ref="A2:I2"/>
    <mergeCell ref="I6:I7"/>
    <mergeCell ref="A24:F24"/>
    <mergeCell ref="A29:C29"/>
    <mergeCell ref="D29:F29"/>
    <mergeCell ref="G29:I29"/>
    <mergeCell ref="A26:C26"/>
    <mergeCell ref="A6:A8"/>
    <mergeCell ref="B6:C6"/>
    <mergeCell ref="D6:E6"/>
    <mergeCell ref="B7:C7"/>
    <mergeCell ref="D7:E7"/>
    <mergeCell ref="F6:H6"/>
    <mergeCell ref="D26:E26"/>
    <mergeCell ref="G26:I26"/>
  </mergeCells>
  <pageMargins left="0.31496062992125984" right="0.31496062992125984" top="0.31496062992125984" bottom="0.31496062992125984" header="0.27559055118110237" footer="0.1968503937007874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499984740745262"/>
  </sheetPr>
  <dimension ref="A1:O370"/>
  <sheetViews>
    <sheetView view="pageBreakPreview" topLeftCell="A45" zoomScaleNormal="100" zoomScaleSheetLayoutView="100" workbookViewId="0">
      <selection activeCell="I21" sqref="I21"/>
    </sheetView>
  </sheetViews>
  <sheetFormatPr defaultColWidth="9" defaultRowHeight="19.899999999999999" customHeight="1" x14ac:dyDescent="0.3"/>
  <cols>
    <col min="1" max="1" width="6.7109375" style="16" customWidth="1"/>
    <col min="2" max="2" width="24.7109375" style="16" customWidth="1"/>
    <col min="3" max="3" width="13.140625" style="16" customWidth="1"/>
    <col min="4" max="4" width="10.85546875" style="16" customWidth="1"/>
    <col min="5" max="5" width="11.42578125" style="16" customWidth="1"/>
    <col min="6" max="6" width="13.140625" style="16" customWidth="1"/>
    <col min="7" max="7" width="11" style="16" customWidth="1"/>
    <col min="8" max="8" width="13.42578125" style="16" customWidth="1"/>
    <col min="9" max="9" width="8.85546875" style="16" customWidth="1"/>
    <col min="10" max="10" width="11.85546875" style="16" customWidth="1"/>
    <col min="11" max="11" width="22" style="16" customWidth="1"/>
    <col min="12" max="16384" width="9" style="16"/>
  </cols>
  <sheetData>
    <row r="1" spans="1:13" ht="19.899999999999999" customHeight="1" x14ac:dyDescent="0.3">
      <c r="A1" s="135" t="s">
        <v>105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</row>
    <row r="2" spans="1:13" ht="19.899999999999999" customHeight="1" x14ac:dyDescent="0.3">
      <c r="A2" s="135" t="s">
        <v>103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</row>
    <row r="3" spans="1:13" ht="19.899999999999999" customHeight="1" x14ac:dyDescent="0.3">
      <c r="A3" s="135" t="s">
        <v>104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56"/>
    </row>
    <row r="4" spans="1:13" ht="19.899999999999999" customHeight="1" x14ac:dyDescent="0.3">
      <c r="A4" s="25"/>
      <c r="B4" s="25"/>
      <c r="C4" s="25"/>
      <c r="D4" s="25"/>
      <c r="E4" s="25"/>
      <c r="F4" s="51"/>
      <c r="G4" s="25"/>
      <c r="H4" s="25"/>
      <c r="I4" s="25"/>
      <c r="J4" s="25"/>
      <c r="K4" s="25"/>
      <c r="L4" s="25"/>
      <c r="M4" s="25"/>
    </row>
    <row r="5" spans="1:13" ht="19.899999999999999" customHeight="1" x14ac:dyDescent="0.3">
      <c r="E5" s="16" t="s">
        <v>15</v>
      </c>
      <c r="H5" s="16" t="s">
        <v>16</v>
      </c>
    </row>
    <row r="6" spans="1:13" ht="17.45" customHeight="1" x14ac:dyDescent="0.3">
      <c r="C6" s="139" t="s">
        <v>101</v>
      </c>
      <c r="D6" s="139"/>
      <c r="F6" s="50"/>
      <c r="G6" s="55" t="s">
        <v>36</v>
      </c>
    </row>
    <row r="7" spans="1:13" ht="19.899999999999999" customHeight="1" x14ac:dyDescent="0.3">
      <c r="E7" s="16" t="s">
        <v>17</v>
      </c>
      <c r="H7" s="16" t="s">
        <v>18</v>
      </c>
    </row>
    <row r="9" spans="1:13" ht="19.899999999999999" customHeight="1" x14ac:dyDescent="0.3">
      <c r="A9" s="136" t="s">
        <v>8</v>
      </c>
      <c r="B9" s="136" t="s">
        <v>19</v>
      </c>
      <c r="C9" s="136" t="s">
        <v>20</v>
      </c>
      <c r="D9" s="136" t="s">
        <v>21</v>
      </c>
      <c r="E9" s="136" t="s">
        <v>98</v>
      </c>
      <c r="F9" s="136" t="s">
        <v>22</v>
      </c>
      <c r="G9" s="136" t="s">
        <v>39</v>
      </c>
      <c r="H9" s="136" t="s">
        <v>10</v>
      </c>
      <c r="I9" s="26" t="s">
        <v>37</v>
      </c>
      <c r="J9" s="26" t="s">
        <v>11</v>
      </c>
      <c r="K9" s="136" t="s">
        <v>12</v>
      </c>
      <c r="L9" s="24"/>
    </row>
    <row r="10" spans="1:13" ht="19.899999999999999" customHeight="1" x14ac:dyDescent="0.3">
      <c r="A10" s="137"/>
      <c r="B10" s="138"/>
      <c r="C10" s="138"/>
      <c r="D10" s="138"/>
      <c r="E10" s="138"/>
      <c r="F10" s="138"/>
      <c r="G10" s="138"/>
      <c r="H10" s="138"/>
      <c r="I10" s="38" t="s">
        <v>13</v>
      </c>
      <c r="J10" s="38" t="s">
        <v>14</v>
      </c>
      <c r="K10" s="138"/>
      <c r="L10" s="24"/>
    </row>
    <row r="11" spans="1:13" s="41" customFormat="1" ht="14.45" customHeight="1" x14ac:dyDescent="0.25">
      <c r="A11" s="39" t="s">
        <v>54</v>
      </c>
      <c r="B11" s="39" t="s">
        <v>55</v>
      </c>
      <c r="C11" s="39" t="s">
        <v>56</v>
      </c>
      <c r="D11" s="39" t="s">
        <v>57</v>
      </c>
      <c r="E11" s="39" t="s">
        <v>58</v>
      </c>
      <c r="F11" s="39" t="s">
        <v>99</v>
      </c>
      <c r="G11" s="39" t="s">
        <v>60</v>
      </c>
      <c r="H11" s="39" t="s">
        <v>100</v>
      </c>
      <c r="I11" s="42" t="s">
        <v>62</v>
      </c>
      <c r="J11" s="42" t="s">
        <v>63</v>
      </c>
      <c r="K11" s="39" t="s">
        <v>70</v>
      </c>
      <c r="L11" s="40"/>
    </row>
    <row r="12" spans="1:13" s="24" customFormat="1" ht="19.899999999999999" customHeight="1" x14ac:dyDescent="0.3">
      <c r="A12" s="18"/>
      <c r="B12" s="17"/>
      <c r="C12" s="19"/>
      <c r="D12" s="18">
        <f>ใบเบิกค่าสอนเกิน!C27</f>
        <v>0</v>
      </c>
      <c r="E12" s="18">
        <v>300</v>
      </c>
      <c r="F12" s="18">
        <f>D12*E12</f>
        <v>0</v>
      </c>
      <c r="G12" s="18"/>
      <c r="H12" s="20">
        <f>F12-G12</f>
        <v>0</v>
      </c>
      <c r="I12" s="20"/>
      <c r="J12" s="20"/>
      <c r="K12" s="17"/>
      <c r="L12" s="16"/>
    </row>
    <row r="13" spans="1:13" ht="19.899999999999999" customHeight="1" x14ac:dyDescent="0.3">
      <c r="A13" s="17"/>
      <c r="B13" s="17"/>
      <c r="C13" s="19"/>
      <c r="D13" s="18"/>
      <c r="E13" s="18"/>
      <c r="F13" s="18"/>
      <c r="G13" s="18"/>
      <c r="H13" s="20"/>
      <c r="I13" s="20"/>
      <c r="J13" s="20"/>
      <c r="K13" s="17"/>
    </row>
    <row r="14" spans="1:13" ht="19.899999999999999" customHeight="1" x14ac:dyDescent="0.3">
      <c r="A14" s="17"/>
      <c r="B14" s="17"/>
      <c r="C14" s="19"/>
      <c r="D14" s="18"/>
      <c r="E14" s="18"/>
      <c r="F14" s="18"/>
      <c r="G14" s="18"/>
      <c r="H14" s="20"/>
      <c r="I14" s="20"/>
      <c r="J14" s="20"/>
      <c r="K14" s="17"/>
    </row>
    <row r="15" spans="1:13" ht="19.899999999999999" customHeight="1" x14ac:dyDescent="0.3">
      <c r="A15" s="17"/>
      <c r="B15" s="17"/>
      <c r="C15" s="19"/>
      <c r="D15" s="18"/>
      <c r="E15" s="18"/>
      <c r="F15" s="18"/>
      <c r="G15" s="18"/>
      <c r="H15" s="20"/>
      <c r="I15" s="20"/>
      <c r="J15" s="20"/>
      <c r="K15" s="17"/>
    </row>
    <row r="16" spans="1:13" ht="19.899999999999999" customHeight="1" x14ac:dyDescent="0.3">
      <c r="A16" s="17"/>
      <c r="B16" s="17"/>
      <c r="C16" s="21"/>
      <c r="D16" s="18"/>
      <c r="E16" s="18"/>
      <c r="F16" s="18"/>
      <c r="G16" s="18"/>
      <c r="H16" s="20"/>
      <c r="I16" s="20"/>
      <c r="J16" s="20"/>
      <c r="K16" s="17"/>
    </row>
    <row r="17" spans="1:15" ht="19.899999999999999" customHeight="1" x14ac:dyDescent="0.3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</row>
    <row r="18" spans="1:15" ht="19.899999999999999" customHeight="1" x14ac:dyDescent="0.3">
      <c r="A18" s="17"/>
      <c r="B18" s="17"/>
      <c r="C18" s="17"/>
      <c r="D18" s="17"/>
      <c r="E18" s="22" t="s">
        <v>95</v>
      </c>
      <c r="F18" s="22"/>
      <c r="G18" s="22"/>
      <c r="H18" s="23">
        <f>SUM(H12:H16)</f>
        <v>0</v>
      </c>
      <c r="I18" s="23"/>
      <c r="J18" s="23"/>
      <c r="K18" s="17"/>
      <c r="O18" s="16">
        <v>2000</v>
      </c>
    </row>
    <row r="19" spans="1:15" ht="19.899999999999999" customHeight="1" x14ac:dyDescent="0.3">
      <c r="A19" s="141" t="s">
        <v>129</v>
      </c>
      <c r="B19" s="141"/>
      <c r="C19" s="140" t="str">
        <f>IF(H18=0,"",BAHTTEXT(H18))</f>
        <v/>
      </c>
      <c r="D19" s="140"/>
      <c r="E19" s="140"/>
      <c r="F19" s="43"/>
      <c r="G19" s="43"/>
      <c r="H19" s="43"/>
      <c r="I19" s="43"/>
      <c r="J19" s="43"/>
      <c r="K19" s="43"/>
      <c r="L19" s="43"/>
      <c r="M19" s="43"/>
    </row>
    <row r="22" spans="1:15" ht="19.899999999999999" customHeight="1" x14ac:dyDescent="0.3">
      <c r="D22" s="139" t="s">
        <v>128</v>
      </c>
      <c r="E22" s="139"/>
      <c r="F22" s="139"/>
      <c r="G22" s="139"/>
      <c r="H22" s="139"/>
      <c r="I22" s="139"/>
      <c r="J22" s="43"/>
    </row>
    <row r="23" spans="1:15" ht="19.899999999999999" customHeight="1" x14ac:dyDescent="0.3">
      <c r="D23" s="139" t="s">
        <v>51</v>
      </c>
      <c r="E23" s="139"/>
      <c r="F23" s="139"/>
      <c r="G23" s="139"/>
      <c r="H23" s="139"/>
      <c r="I23" s="139"/>
      <c r="J23" s="43"/>
    </row>
    <row r="24" spans="1:15" ht="19.899999999999999" customHeight="1" x14ac:dyDescent="0.3">
      <c r="D24" s="139" t="s">
        <v>38</v>
      </c>
      <c r="E24" s="139"/>
      <c r="F24" s="139"/>
      <c r="G24" s="139"/>
      <c r="H24" s="139"/>
      <c r="I24" s="139"/>
      <c r="J24" s="43"/>
    </row>
    <row r="25" spans="1:15" ht="19.899999999999999" customHeight="1" x14ac:dyDescent="0.3">
      <c r="D25" s="139" t="s">
        <v>6</v>
      </c>
      <c r="E25" s="139"/>
      <c r="F25" s="139"/>
      <c r="G25" s="139"/>
      <c r="H25" s="139"/>
      <c r="I25" s="139"/>
      <c r="J25" s="43"/>
    </row>
    <row r="27" spans="1:15" ht="19.899999999999999" customHeight="1" x14ac:dyDescent="0.3">
      <c r="A27" s="135" t="s">
        <v>93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</row>
    <row r="28" spans="1:15" ht="19.899999999999999" customHeight="1" x14ac:dyDescent="0.3">
      <c r="A28" s="135" t="s">
        <v>105</v>
      </c>
      <c r="B28" s="135"/>
      <c r="C28" s="135"/>
      <c r="D28" s="135"/>
      <c r="E28" s="135"/>
      <c r="F28" s="135"/>
      <c r="G28" s="135"/>
      <c r="H28" s="135"/>
      <c r="I28" s="135"/>
      <c r="J28" s="135"/>
      <c r="K28" s="135"/>
    </row>
    <row r="29" spans="1:15" ht="19.899999999999999" customHeight="1" x14ac:dyDescent="0.3">
      <c r="B29" s="24" t="s">
        <v>94</v>
      </c>
    </row>
    <row r="30" spans="1:15" ht="19.899999999999999" customHeight="1" x14ac:dyDescent="0.3">
      <c r="A30" s="53" t="s">
        <v>65</v>
      </c>
      <c r="B30" s="16" t="s">
        <v>74</v>
      </c>
      <c r="D30" s="16" t="s">
        <v>132</v>
      </c>
    </row>
    <row r="31" spans="1:15" ht="19.899999999999999" customHeight="1" x14ac:dyDescent="0.3">
      <c r="A31" s="53" t="s">
        <v>66</v>
      </c>
      <c r="B31" s="16" t="s">
        <v>116</v>
      </c>
      <c r="D31" s="16" t="s">
        <v>96</v>
      </c>
    </row>
    <row r="32" spans="1:15" ht="19.899999999999999" customHeight="1" x14ac:dyDescent="0.3">
      <c r="A32" s="53" t="s">
        <v>54</v>
      </c>
      <c r="B32" s="16" t="s">
        <v>117</v>
      </c>
      <c r="D32" s="16" t="s">
        <v>115</v>
      </c>
    </row>
    <row r="33" spans="1:4" ht="19.899999999999999" customHeight="1" x14ac:dyDescent="0.3">
      <c r="A33" s="53" t="s">
        <v>55</v>
      </c>
      <c r="B33" s="16" t="s">
        <v>118</v>
      </c>
      <c r="D33" s="16" t="s">
        <v>97</v>
      </c>
    </row>
    <row r="34" spans="1:4" ht="19.899999999999999" customHeight="1" x14ac:dyDescent="0.3">
      <c r="A34" s="53" t="s">
        <v>56</v>
      </c>
      <c r="B34" s="16" t="s">
        <v>119</v>
      </c>
      <c r="D34" s="16" t="s">
        <v>102</v>
      </c>
    </row>
    <row r="35" spans="1:4" ht="19.899999999999999" customHeight="1" x14ac:dyDescent="0.3">
      <c r="A35" s="53" t="s">
        <v>57</v>
      </c>
      <c r="B35" s="16" t="s">
        <v>120</v>
      </c>
      <c r="D35" s="16" t="s">
        <v>106</v>
      </c>
    </row>
    <row r="36" spans="1:4" ht="19.899999999999999" customHeight="1" x14ac:dyDescent="0.3">
      <c r="A36" s="53" t="s">
        <v>58</v>
      </c>
      <c r="B36" s="16" t="s">
        <v>121</v>
      </c>
      <c r="D36" s="16" t="s">
        <v>107</v>
      </c>
    </row>
    <row r="37" spans="1:4" ht="19.899999999999999" customHeight="1" x14ac:dyDescent="0.3">
      <c r="A37" s="53" t="s">
        <v>59</v>
      </c>
      <c r="B37" s="16" t="s">
        <v>122</v>
      </c>
      <c r="D37" s="16" t="s">
        <v>108</v>
      </c>
    </row>
    <row r="38" spans="1:4" ht="19.899999999999999" customHeight="1" x14ac:dyDescent="0.3">
      <c r="A38" s="53" t="s">
        <v>60</v>
      </c>
      <c r="B38" s="16" t="s">
        <v>123</v>
      </c>
      <c r="D38" s="16" t="s">
        <v>109</v>
      </c>
    </row>
    <row r="39" spans="1:4" ht="19.899999999999999" customHeight="1" x14ac:dyDescent="0.3">
      <c r="A39" s="53" t="s">
        <v>61</v>
      </c>
      <c r="B39" s="16" t="s">
        <v>124</v>
      </c>
      <c r="D39" s="16" t="s">
        <v>110</v>
      </c>
    </row>
    <row r="40" spans="1:4" ht="19.899999999999999" customHeight="1" x14ac:dyDescent="0.3">
      <c r="A40" s="53" t="s">
        <v>62</v>
      </c>
      <c r="B40" s="16" t="s">
        <v>125</v>
      </c>
      <c r="D40" s="16" t="s">
        <v>111</v>
      </c>
    </row>
    <row r="41" spans="1:4" ht="19.899999999999999" customHeight="1" x14ac:dyDescent="0.3">
      <c r="A41" s="53" t="s">
        <v>63</v>
      </c>
      <c r="B41" s="16" t="s">
        <v>126</v>
      </c>
      <c r="D41" s="16" t="s">
        <v>112</v>
      </c>
    </row>
    <row r="42" spans="1:4" ht="19.899999999999999" customHeight="1" x14ac:dyDescent="0.3">
      <c r="A42" s="53" t="s">
        <v>70</v>
      </c>
      <c r="B42" s="16" t="s">
        <v>80</v>
      </c>
      <c r="D42" s="16" t="s">
        <v>113</v>
      </c>
    </row>
    <row r="43" spans="1:4" ht="19.899999999999999" customHeight="1" x14ac:dyDescent="0.3">
      <c r="A43" s="53" t="s">
        <v>71</v>
      </c>
      <c r="B43" s="16" t="s">
        <v>130</v>
      </c>
      <c r="D43" s="16" t="s">
        <v>131</v>
      </c>
    </row>
    <row r="44" spans="1:4" ht="19.899999999999999" customHeight="1" x14ac:dyDescent="0.3">
      <c r="A44" s="53" t="s">
        <v>72</v>
      </c>
      <c r="B44" s="16" t="s">
        <v>127</v>
      </c>
      <c r="D44" s="16" t="s">
        <v>114</v>
      </c>
    </row>
    <row r="45" spans="1:4" ht="19.899999999999999" customHeight="1" x14ac:dyDescent="0.3">
      <c r="A45" s="50"/>
    </row>
    <row r="46" spans="1:4" ht="19.899999999999999" customHeight="1" x14ac:dyDescent="0.3">
      <c r="A46" s="50"/>
    </row>
    <row r="47" spans="1:4" ht="19.899999999999999" customHeight="1" x14ac:dyDescent="0.3">
      <c r="A47" s="50"/>
    </row>
    <row r="370" spans="3:3" ht="19.899999999999999" customHeight="1" x14ac:dyDescent="0.45">
      <c r="C370" s="35" t="s">
        <v>49</v>
      </c>
    </row>
  </sheetData>
  <mergeCells count="21">
    <mergeCell ref="A27:K27"/>
    <mergeCell ref="A28:K28"/>
    <mergeCell ref="C19:E19"/>
    <mergeCell ref="A19:B19"/>
    <mergeCell ref="D23:I23"/>
    <mergeCell ref="D24:I24"/>
    <mergeCell ref="D25:I25"/>
    <mergeCell ref="D22:I22"/>
    <mergeCell ref="A2:L2"/>
    <mergeCell ref="A1:K1"/>
    <mergeCell ref="A9:A10"/>
    <mergeCell ref="B9:B10"/>
    <mergeCell ref="C9:C10"/>
    <mergeCell ref="D9:D10"/>
    <mergeCell ref="E9:E10"/>
    <mergeCell ref="G9:G10"/>
    <mergeCell ref="H9:H10"/>
    <mergeCell ref="K9:K10"/>
    <mergeCell ref="F9:F10"/>
    <mergeCell ref="C6:D6"/>
    <mergeCell ref="A3:K3"/>
  </mergeCells>
  <pageMargins left="0.78740157480314965" right="0.78740157480314965" top="0.74803149606299213" bottom="0.74803149606299213" header="0.31496062992125984" footer="0.31496062992125984"/>
  <pageSetup paperSize="9" scale="9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tabSelected="1" topLeftCell="A88" workbookViewId="0">
      <selection activeCell="I67" sqref="I67"/>
    </sheetView>
  </sheetViews>
  <sheetFormatPr defaultColWidth="9" defaultRowHeight="18.75" x14ac:dyDescent="0.3"/>
  <cols>
    <col min="1" max="1" width="19.85546875" style="1" customWidth="1"/>
    <col min="2" max="3" width="15.140625" style="1" customWidth="1"/>
    <col min="4" max="4" width="12.140625" style="1" customWidth="1"/>
    <col min="5" max="5" width="14.42578125" style="1" customWidth="1"/>
    <col min="6" max="7" width="8.42578125" style="1" customWidth="1"/>
    <col min="8" max="16384" width="9" style="1"/>
  </cols>
  <sheetData>
    <row r="1" spans="1:7" x14ac:dyDescent="0.3">
      <c r="A1" s="106" t="s">
        <v>150</v>
      </c>
      <c r="B1" s="106"/>
      <c r="C1" s="106"/>
      <c r="D1" s="106"/>
      <c r="E1" s="106"/>
      <c r="F1" s="106"/>
      <c r="G1" s="106"/>
    </row>
    <row r="2" spans="1:7" x14ac:dyDescent="0.3">
      <c r="A2" s="106" t="s">
        <v>151</v>
      </c>
      <c r="B2" s="106"/>
      <c r="C2" s="106"/>
      <c r="D2" s="106"/>
      <c r="E2" s="106"/>
      <c r="F2" s="106"/>
      <c r="G2" s="106"/>
    </row>
    <row r="3" spans="1:7" x14ac:dyDescent="0.3">
      <c r="A3" s="106" t="s">
        <v>152</v>
      </c>
      <c r="B3" s="106"/>
      <c r="C3" s="106"/>
      <c r="D3" s="106"/>
      <c r="E3" s="106"/>
      <c r="F3" s="106"/>
      <c r="G3" s="106"/>
    </row>
    <row r="4" spans="1:7" x14ac:dyDescent="0.3">
      <c r="A4" s="34" t="s">
        <v>153</v>
      </c>
      <c r="B4" s="34"/>
      <c r="C4" s="34"/>
      <c r="D4" s="34"/>
      <c r="E4" s="34"/>
      <c r="F4" s="34"/>
      <c r="G4" s="34"/>
    </row>
    <row r="5" spans="1:7" x14ac:dyDescent="0.3">
      <c r="A5" s="34" t="s">
        <v>216</v>
      </c>
      <c r="B5" s="34"/>
      <c r="C5" s="34"/>
      <c r="D5" s="34"/>
      <c r="E5" s="34"/>
      <c r="F5" s="34"/>
      <c r="G5" s="34"/>
    </row>
    <row r="6" spans="1:7" x14ac:dyDescent="0.3">
      <c r="A6" s="34"/>
      <c r="B6" s="34"/>
      <c r="C6" s="34"/>
      <c r="D6" s="34"/>
      <c r="E6" s="34"/>
      <c r="F6" s="34"/>
      <c r="G6" s="34"/>
    </row>
    <row r="7" spans="1:7" x14ac:dyDescent="0.3">
      <c r="A7" s="108" t="s">
        <v>155</v>
      </c>
      <c r="B7" s="108" t="s">
        <v>156</v>
      </c>
      <c r="C7" s="108"/>
      <c r="D7" s="62" t="s">
        <v>9</v>
      </c>
      <c r="E7" s="108" t="s">
        <v>158</v>
      </c>
      <c r="F7" s="107" t="s">
        <v>9</v>
      </c>
      <c r="G7" s="107"/>
    </row>
    <row r="8" spans="1:7" x14ac:dyDescent="0.3">
      <c r="A8" s="110"/>
      <c r="B8" s="108"/>
      <c r="C8" s="108"/>
      <c r="D8" s="62" t="s">
        <v>157</v>
      </c>
      <c r="E8" s="108"/>
      <c r="F8" s="62" t="s">
        <v>1</v>
      </c>
      <c r="G8" s="62" t="s">
        <v>159</v>
      </c>
    </row>
    <row r="9" spans="1:7" x14ac:dyDescent="0.3">
      <c r="A9" s="105" t="s">
        <v>217</v>
      </c>
      <c r="B9" s="10" t="s">
        <v>223</v>
      </c>
      <c r="C9" s="10"/>
      <c r="D9" s="8" t="s">
        <v>228</v>
      </c>
      <c r="E9" s="10" t="s">
        <v>230</v>
      </c>
      <c r="F9" s="8">
        <v>3</v>
      </c>
      <c r="G9" s="8">
        <v>7</v>
      </c>
    </row>
    <row r="10" spans="1:7" x14ac:dyDescent="0.3">
      <c r="A10" s="105" t="s">
        <v>218</v>
      </c>
      <c r="B10" s="10" t="s">
        <v>224</v>
      </c>
      <c r="C10" s="10"/>
      <c r="D10" s="8" t="s">
        <v>228</v>
      </c>
      <c r="E10" s="10" t="s">
        <v>231</v>
      </c>
      <c r="F10" s="8">
        <v>3</v>
      </c>
      <c r="G10" s="8">
        <v>7</v>
      </c>
    </row>
    <row r="11" spans="1:7" x14ac:dyDescent="0.3">
      <c r="A11" s="105" t="s">
        <v>219</v>
      </c>
      <c r="B11" s="10" t="s">
        <v>224</v>
      </c>
      <c r="C11" s="10"/>
      <c r="D11" s="8" t="s">
        <v>228</v>
      </c>
      <c r="E11" s="10" t="s">
        <v>232</v>
      </c>
      <c r="F11" s="8">
        <v>3</v>
      </c>
      <c r="G11" s="8">
        <v>7</v>
      </c>
    </row>
    <row r="12" spans="1:7" x14ac:dyDescent="0.3">
      <c r="A12" s="105" t="s">
        <v>220</v>
      </c>
      <c r="B12" s="10" t="s">
        <v>225</v>
      </c>
      <c r="C12" s="10"/>
      <c r="D12" s="8" t="s">
        <v>229</v>
      </c>
      <c r="E12" s="10" t="s">
        <v>233</v>
      </c>
      <c r="F12" s="8">
        <v>4</v>
      </c>
      <c r="G12" s="8">
        <v>8</v>
      </c>
    </row>
    <row r="13" spans="1:7" x14ac:dyDescent="0.3">
      <c r="A13" s="105" t="s">
        <v>221</v>
      </c>
      <c r="B13" s="10" t="s">
        <v>226</v>
      </c>
      <c r="C13" s="10"/>
      <c r="D13" s="8" t="s">
        <v>229</v>
      </c>
      <c r="E13" s="10" t="s">
        <v>234</v>
      </c>
      <c r="F13" s="8">
        <v>4</v>
      </c>
      <c r="G13" s="8">
        <v>15</v>
      </c>
    </row>
    <row r="14" spans="1:7" x14ac:dyDescent="0.3">
      <c r="A14" s="105" t="s">
        <v>222</v>
      </c>
      <c r="B14" s="58" t="s">
        <v>227</v>
      </c>
      <c r="C14" s="59"/>
      <c r="D14" s="8" t="s">
        <v>228</v>
      </c>
      <c r="E14" s="10" t="s">
        <v>235</v>
      </c>
      <c r="F14" s="8">
        <v>3</v>
      </c>
      <c r="G14" s="8">
        <v>15</v>
      </c>
    </row>
    <row r="15" spans="1:7" x14ac:dyDescent="0.3">
      <c r="A15" s="105" t="s">
        <v>222</v>
      </c>
      <c r="B15" s="58" t="s">
        <v>227</v>
      </c>
      <c r="C15" s="59"/>
      <c r="D15" s="8" t="s">
        <v>228</v>
      </c>
      <c r="E15" s="10" t="s">
        <v>236</v>
      </c>
      <c r="F15" s="8">
        <v>3</v>
      </c>
      <c r="G15" s="8">
        <v>15</v>
      </c>
    </row>
    <row r="16" spans="1:7" x14ac:dyDescent="0.3">
      <c r="A16" s="105"/>
      <c r="B16" s="58"/>
      <c r="C16" s="59"/>
      <c r="D16" s="10"/>
      <c r="E16" s="10"/>
      <c r="F16" s="10"/>
      <c r="G16" s="10"/>
    </row>
    <row r="17" spans="1:7" x14ac:dyDescent="0.3">
      <c r="A17" s="105"/>
      <c r="B17" s="58"/>
      <c r="C17" s="59"/>
      <c r="D17" s="10"/>
      <c r="E17" s="10"/>
      <c r="F17" s="10"/>
      <c r="G17" s="10"/>
    </row>
    <row r="18" spans="1:7" x14ac:dyDescent="0.3">
      <c r="A18" s="105"/>
      <c r="B18" s="58"/>
      <c r="C18" s="59"/>
      <c r="D18" s="10"/>
      <c r="E18" s="10"/>
      <c r="F18" s="10"/>
      <c r="G18" s="10"/>
    </row>
    <row r="20" spans="1:7" x14ac:dyDescent="0.3">
      <c r="B20" s="34" t="s">
        <v>160</v>
      </c>
      <c r="C20" s="34"/>
      <c r="D20" s="34"/>
    </row>
    <row r="21" spans="1:7" x14ac:dyDescent="0.3">
      <c r="B21" s="107" t="s">
        <v>161</v>
      </c>
      <c r="C21" s="107"/>
      <c r="D21" s="62" t="s">
        <v>162</v>
      </c>
    </row>
    <row r="22" spans="1:7" x14ac:dyDescent="0.3">
      <c r="B22" s="142" t="s">
        <v>237</v>
      </c>
      <c r="C22" s="143"/>
      <c r="D22" s="8">
        <v>7</v>
      </c>
    </row>
    <row r="23" spans="1:7" x14ac:dyDescent="0.3">
      <c r="B23" s="142" t="s">
        <v>238</v>
      </c>
      <c r="C23" s="143"/>
      <c r="D23" s="8">
        <v>8</v>
      </c>
    </row>
    <row r="24" spans="1:7" x14ac:dyDescent="0.3">
      <c r="B24" s="142" t="s">
        <v>239</v>
      </c>
      <c r="C24" s="143"/>
      <c r="D24" s="8">
        <v>15</v>
      </c>
    </row>
    <row r="25" spans="1:7" x14ac:dyDescent="0.3">
      <c r="B25" s="58"/>
      <c r="C25" s="59"/>
      <c r="D25" s="10"/>
    </row>
    <row r="28" spans="1:7" x14ac:dyDescent="0.3">
      <c r="A28" s="34" t="s">
        <v>163</v>
      </c>
      <c r="B28" s="34"/>
      <c r="C28" s="34"/>
      <c r="D28" s="34"/>
      <c r="E28" s="34"/>
      <c r="F28" s="34"/>
      <c r="G28" s="34"/>
    </row>
    <row r="29" spans="1:7" x14ac:dyDescent="0.3">
      <c r="A29" s="107" t="s">
        <v>164</v>
      </c>
      <c r="B29" s="107"/>
      <c r="C29" s="108" t="s">
        <v>167</v>
      </c>
      <c r="D29" s="108"/>
      <c r="E29" s="108"/>
      <c r="F29" s="108"/>
      <c r="G29" s="108"/>
    </row>
    <row r="30" spans="1:7" x14ac:dyDescent="0.3">
      <c r="A30" s="62" t="s">
        <v>165</v>
      </c>
      <c r="B30" s="62" t="s">
        <v>166</v>
      </c>
      <c r="C30" s="109"/>
      <c r="D30" s="109"/>
      <c r="E30" s="109"/>
      <c r="F30" s="109"/>
      <c r="G30" s="109"/>
    </row>
    <row r="31" spans="1:7" x14ac:dyDescent="0.3">
      <c r="A31" s="10"/>
      <c r="B31" s="10"/>
      <c r="C31" s="58"/>
      <c r="D31" s="60"/>
      <c r="E31" s="60"/>
      <c r="F31" s="60"/>
      <c r="G31" s="59"/>
    </row>
    <row r="32" spans="1:7" x14ac:dyDescent="0.3">
      <c r="A32" s="10"/>
      <c r="B32" s="10"/>
      <c r="C32" s="58"/>
      <c r="D32" s="60"/>
      <c r="E32" s="60"/>
      <c r="F32" s="60"/>
      <c r="G32" s="59"/>
    </row>
    <row r="33" spans="1:7" x14ac:dyDescent="0.3">
      <c r="A33" s="10"/>
      <c r="B33" s="10"/>
      <c r="C33" s="58"/>
      <c r="D33" s="60"/>
      <c r="E33" s="60"/>
      <c r="F33" s="60"/>
      <c r="G33" s="59"/>
    </row>
    <row r="36" spans="1:7" x14ac:dyDescent="0.3">
      <c r="A36" s="106" t="s">
        <v>150</v>
      </c>
      <c r="B36" s="106"/>
      <c r="C36" s="106"/>
      <c r="D36" s="106"/>
      <c r="E36" s="106"/>
      <c r="F36" s="106"/>
      <c r="G36" s="106"/>
    </row>
    <row r="37" spans="1:7" x14ac:dyDescent="0.3">
      <c r="A37" s="106" t="s">
        <v>151</v>
      </c>
      <c r="B37" s="106"/>
      <c r="C37" s="106"/>
      <c r="D37" s="106"/>
      <c r="E37" s="106"/>
      <c r="F37" s="106"/>
      <c r="G37" s="106"/>
    </row>
    <row r="38" spans="1:7" x14ac:dyDescent="0.3">
      <c r="A38" s="106" t="s">
        <v>152</v>
      </c>
      <c r="B38" s="106"/>
      <c r="C38" s="106"/>
      <c r="D38" s="106"/>
      <c r="E38" s="106"/>
      <c r="F38" s="106"/>
      <c r="G38" s="106"/>
    </row>
    <row r="39" spans="1:7" x14ac:dyDescent="0.3">
      <c r="A39" s="34" t="s">
        <v>153</v>
      </c>
      <c r="B39" s="34"/>
      <c r="C39" s="34"/>
      <c r="D39" s="34"/>
      <c r="E39" s="34"/>
      <c r="F39" s="34"/>
      <c r="G39" s="34"/>
    </row>
    <row r="40" spans="1:7" x14ac:dyDescent="0.3">
      <c r="A40" s="34" t="s">
        <v>240</v>
      </c>
      <c r="B40" s="34"/>
      <c r="C40" s="34"/>
      <c r="D40" s="34"/>
      <c r="E40" s="34"/>
      <c r="F40" s="34"/>
      <c r="G40" s="34"/>
    </row>
    <row r="41" spans="1:7" x14ac:dyDescent="0.3">
      <c r="A41" s="34"/>
      <c r="B41" s="34"/>
      <c r="C41" s="34"/>
      <c r="D41" s="34"/>
      <c r="E41" s="34"/>
      <c r="F41" s="34"/>
      <c r="G41" s="34"/>
    </row>
    <row r="42" spans="1:7" x14ac:dyDescent="0.3">
      <c r="A42" s="108" t="s">
        <v>155</v>
      </c>
      <c r="B42" s="108" t="s">
        <v>156</v>
      </c>
      <c r="C42" s="108"/>
      <c r="D42" s="62" t="s">
        <v>9</v>
      </c>
      <c r="E42" s="108" t="s">
        <v>158</v>
      </c>
      <c r="F42" s="107" t="s">
        <v>9</v>
      </c>
      <c r="G42" s="107"/>
    </row>
    <row r="43" spans="1:7" x14ac:dyDescent="0.3">
      <c r="A43" s="110"/>
      <c r="B43" s="108"/>
      <c r="C43" s="108"/>
      <c r="D43" s="62" t="s">
        <v>157</v>
      </c>
      <c r="E43" s="108"/>
      <c r="F43" s="62" t="s">
        <v>1</v>
      </c>
      <c r="G43" s="62" t="s">
        <v>159</v>
      </c>
    </row>
    <row r="44" spans="1:7" x14ac:dyDescent="0.3">
      <c r="A44" s="105" t="s">
        <v>220</v>
      </c>
      <c r="B44" s="10" t="s">
        <v>225</v>
      </c>
      <c r="C44" s="10"/>
      <c r="D44" s="10" t="s">
        <v>249</v>
      </c>
      <c r="E44" s="10" t="s">
        <v>250</v>
      </c>
      <c r="F44" s="8">
        <v>4</v>
      </c>
      <c r="G44" s="8">
        <v>15</v>
      </c>
    </row>
    <row r="45" spans="1:7" x14ac:dyDescent="0.3">
      <c r="A45" s="105" t="s">
        <v>241</v>
      </c>
      <c r="B45" s="58" t="s">
        <v>245</v>
      </c>
      <c r="C45" s="59"/>
      <c r="D45" s="10" t="s">
        <v>228</v>
      </c>
      <c r="E45" s="10" t="s">
        <v>231</v>
      </c>
      <c r="F45" s="8">
        <v>3</v>
      </c>
      <c r="G45" s="8">
        <v>15</v>
      </c>
    </row>
    <row r="46" spans="1:7" x14ac:dyDescent="0.3">
      <c r="A46" s="105" t="s">
        <v>218</v>
      </c>
      <c r="B46" s="58" t="s">
        <v>245</v>
      </c>
      <c r="C46" s="59"/>
      <c r="D46" s="10" t="s">
        <v>228</v>
      </c>
      <c r="E46" s="10" t="s">
        <v>235</v>
      </c>
      <c r="F46" s="8">
        <v>3</v>
      </c>
      <c r="G46" s="8">
        <v>15</v>
      </c>
    </row>
    <row r="47" spans="1:7" x14ac:dyDescent="0.3">
      <c r="A47" s="105" t="s">
        <v>242</v>
      </c>
      <c r="B47" s="58" t="s">
        <v>246</v>
      </c>
      <c r="C47" s="59"/>
      <c r="D47" s="10" t="s">
        <v>228</v>
      </c>
      <c r="E47" s="10" t="s">
        <v>251</v>
      </c>
      <c r="F47" s="8">
        <v>3</v>
      </c>
      <c r="G47" s="8">
        <v>15</v>
      </c>
    </row>
    <row r="48" spans="1:7" x14ac:dyDescent="0.3">
      <c r="A48" s="105" t="s">
        <v>243</v>
      </c>
      <c r="B48" s="58" t="s">
        <v>247</v>
      </c>
      <c r="C48" s="59"/>
      <c r="D48" s="10" t="s">
        <v>228</v>
      </c>
      <c r="E48" s="10" t="s">
        <v>251</v>
      </c>
      <c r="F48" s="8">
        <v>3</v>
      </c>
      <c r="G48" s="8">
        <v>15</v>
      </c>
    </row>
    <row r="49" spans="1:7" x14ac:dyDescent="0.3">
      <c r="A49" s="105" t="s">
        <v>244</v>
      </c>
      <c r="B49" s="58" t="s">
        <v>248</v>
      </c>
      <c r="C49" s="59"/>
      <c r="D49" s="10" t="s">
        <v>249</v>
      </c>
      <c r="E49" s="10" t="s">
        <v>252</v>
      </c>
      <c r="F49" s="8">
        <v>4</v>
      </c>
      <c r="G49" s="8">
        <v>15</v>
      </c>
    </row>
    <row r="50" spans="1:7" x14ac:dyDescent="0.3">
      <c r="A50" s="105"/>
      <c r="B50" s="58"/>
      <c r="C50" s="59"/>
      <c r="D50" s="10"/>
      <c r="E50" s="10"/>
      <c r="F50" s="10"/>
      <c r="G50" s="10"/>
    </row>
    <row r="51" spans="1:7" x14ac:dyDescent="0.3">
      <c r="A51" s="105"/>
      <c r="B51" s="58"/>
      <c r="C51" s="59"/>
      <c r="D51" s="10"/>
      <c r="E51" s="10"/>
      <c r="F51" s="10"/>
      <c r="G51" s="10"/>
    </row>
    <row r="52" spans="1:7" x14ac:dyDescent="0.3">
      <c r="A52" s="105"/>
      <c r="B52" s="58"/>
      <c r="C52" s="59"/>
      <c r="D52" s="10"/>
      <c r="E52" s="10"/>
      <c r="F52" s="10"/>
      <c r="G52" s="10"/>
    </row>
    <row r="53" spans="1:7" x14ac:dyDescent="0.3">
      <c r="A53" s="10"/>
      <c r="B53" s="58"/>
      <c r="C53" s="59"/>
      <c r="D53" s="10"/>
      <c r="E53" s="10"/>
      <c r="F53" s="10"/>
      <c r="G53" s="10"/>
    </row>
    <row r="55" spans="1:7" x14ac:dyDescent="0.3">
      <c r="B55" s="34" t="s">
        <v>160</v>
      </c>
      <c r="C55" s="34"/>
      <c r="D55" s="34"/>
    </row>
    <row r="56" spans="1:7" x14ac:dyDescent="0.3">
      <c r="B56" s="107" t="s">
        <v>161</v>
      </c>
      <c r="C56" s="107"/>
      <c r="D56" s="62" t="s">
        <v>162</v>
      </c>
    </row>
    <row r="57" spans="1:7" x14ac:dyDescent="0.3">
      <c r="B57" s="142">
        <v>20</v>
      </c>
      <c r="C57" s="143"/>
      <c r="D57" s="8">
        <v>15</v>
      </c>
    </row>
    <row r="58" spans="1:7" x14ac:dyDescent="0.3">
      <c r="B58" s="142"/>
      <c r="C58" s="143"/>
      <c r="D58" s="10"/>
    </row>
    <row r="59" spans="1:7" x14ac:dyDescent="0.3">
      <c r="B59" s="142"/>
      <c r="C59" s="143"/>
      <c r="D59" s="10"/>
    </row>
    <row r="60" spans="1:7" x14ac:dyDescent="0.3">
      <c r="B60" s="142"/>
      <c r="C60" s="143"/>
      <c r="D60" s="10"/>
    </row>
    <row r="63" spans="1:7" x14ac:dyDescent="0.3">
      <c r="A63" s="34" t="s">
        <v>163</v>
      </c>
      <c r="B63" s="34"/>
      <c r="C63" s="34"/>
      <c r="D63" s="34"/>
      <c r="E63" s="34"/>
      <c r="F63" s="34"/>
      <c r="G63" s="34"/>
    </row>
    <row r="64" spans="1:7" x14ac:dyDescent="0.3">
      <c r="A64" s="107" t="s">
        <v>164</v>
      </c>
      <c r="B64" s="107"/>
      <c r="C64" s="108" t="s">
        <v>167</v>
      </c>
      <c r="D64" s="108"/>
      <c r="E64" s="108"/>
      <c r="F64" s="108"/>
      <c r="G64" s="108"/>
    </row>
    <row r="65" spans="1:7" x14ac:dyDescent="0.3">
      <c r="A65" s="62" t="s">
        <v>165</v>
      </c>
      <c r="B65" s="62" t="s">
        <v>166</v>
      </c>
      <c r="C65" s="109"/>
      <c r="D65" s="109"/>
      <c r="E65" s="109"/>
      <c r="F65" s="109"/>
      <c r="G65" s="109"/>
    </row>
    <row r="66" spans="1:7" x14ac:dyDescent="0.3">
      <c r="A66" s="10"/>
      <c r="B66" s="10"/>
      <c r="C66" s="58"/>
      <c r="D66" s="60"/>
      <c r="E66" s="60"/>
      <c r="F66" s="60"/>
      <c r="G66" s="59"/>
    </row>
    <row r="67" spans="1:7" x14ac:dyDescent="0.3">
      <c r="A67" s="10"/>
      <c r="B67" s="10"/>
      <c r="C67" s="58"/>
      <c r="D67" s="60"/>
      <c r="E67" s="60"/>
      <c r="F67" s="60"/>
      <c r="G67" s="59"/>
    </row>
    <row r="68" spans="1:7" x14ac:dyDescent="0.3">
      <c r="A68" s="10"/>
      <c r="B68" s="10"/>
      <c r="C68" s="58"/>
      <c r="D68" s="60"/>
      <c r="E68" s="60"/>
      <c r="F68" s="60"/>
      <c r="G68" s="59"/>
    </row>
  </sheetData>
  <mergeCells count="27">
    <mergeCell ref="A42:A43"/>
    <mergeCell ref="B42:C43"/>
    <mergeCell ref="E42:E43"/>
    <mergeCell ref="F42:G42"/>
    <mergeCell ref="B56:C56"/>
    <mergeCell ref="A64:B64"/>
    <mergeCell ref="C64:G65"/>
    <mergeCell ref="B57:C57"/>
    <mergeCell ref="B58:C58"/>
    <mergeCell ref="B59:C59"/>
    <mergeCell ref="B60:C60"/>
    <mergeCell ref="A38:G38"/>
    <mergeCell ref="B22:C22"/>
    <mergeCell ref="B23:C23"/>
    <mergeCell ref="B24:C24"/>
    <mergeCell ref="A1:G1"/>
    <mergeCell ref="A2:G2"/>
    <mergeCell ref="A3:G3"/>
    <mergeCell ref="A7:A8"/>
    <mergeCell ref="B7:C8"/>
    <mergeCell ref="E7:E8"/>
    <mergeCell ref="F7:G7"/>
    <mergeCell ref="B21:C21"/>
    <mergeCell ref="A29:B29"/>
    <mergeCell ref="C29:G30"/>
    <mergeCell ref="A36:G36"/>
    <mergeCell ref="A37:G37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H7" sqref="H7"/>
    </sheetView>
  </sheetViews>
  <sheetFormatPr defaultColWidth="9.140625" defaultRowHeight="21" x14ac:dyDescent="0.45"/>
  <cols>
    <col min="1" max="1" width="12.85546875" style="63" customWidth="1"/>
    <col min="2" max="2" width="7.85546875" style="63" customWidth="1"/>
    <col min="3" max="3" width="7" style="63" customWidth="1"/>
    <col min="4" max="4" width="11.42578125" style="63" customWidth="1"/>
    <col min="5" max="5" width="10.42578125" style="63" customWidth="1"/>
    <col min="6" max="6" width="12.140625" style="63" customWidth="1"/>
    <col min="7" max="7" width="10.85546875" style="63" customWidth="1"/>
    <col min="8" max="8" width="12.28515625" style="63" customWidth="1"/>
    <col min="9" max="9" width="12.140625" style="63" customWidth="1"/>
    <col min="10" max="10" width="12.42578125" style="63" customWidth="1"/>
    <col min="11" max="11" width="12.5703125" style="63" customWidth="1"/>
    <col min="12" max="16384" width="9.140625" style="63"/>
  </cols>
  <sheetData>
    <row r="1" spans="1:11" ht="23.25" x14ac:dyDescent="0.5">
      <c r="A1" s="144" t="s">
        <v>7</v>
      </c>
      <c r="B1" s="144"/>
      <c r="C1" s="144"/>
      <c r="D1" s="144"/>
      <c r="E1" s="144"/>
      <c r="F1" s="144"/>
      <c r="G1" s="144"/>
      <c r="H1" s="144"/>
      <c r="I1" s="144"/>
      <c r="J1" s="144"/>
    </row>
    <row r="2" spans="1:11" ht="23.25" x14ac:dyDescent="0.5">
      <c r="A2" s="144" t="s">
        <v>170</v>
      </c>
      <c r="B2" s="144"/>
      <c r="C2" s="144"/>
      <c r="D2" s="144"/>
      <c r="E2" s="144"/>
      <c r="F2" s="144"/>
      <c r="G2" s="144"/>
      <c r="H2" s="144"/>
      <c r="I2" s="144"/>
      <c r="J2" s="144"/>
    </row>
    <row r="4" spans="1:11" s="65" customFormat="1" ht="65.25" customHeight="1" x14ac:dyDescent="0.45">
      <c r="A4" s="145" t="s">
        <v>171</v>
      </c>
      <c r="B4" s="145" t="s">
        <v>172</v>
      </c>
      <c r="C4" s="146" t="s">
        <v>173</v>
      </c>
      <c r="D4" s="146" t="s">
        <v>174</v>
      </c>
      <c r="E4" s="145"/>
      <c r="F4" s="146" t="s">
        <v>175</v>
      </c>
      <c r="G4" s="147"/>
      <c r="H4" s="64" t="s">
        <v>176</v>
      </c>
      <c r="I4" s="64" t="s">
        <v>2</v>
      </c>
      <c r="J4" s="64" t="s">
        <v>177</v>
      </c>
      <c r="K4" s="65" t="s">
        <v>12</v>
      </c>
    </row>
    <row r="5" spans="1:11" ht="42" x14ac:dyDescent="0.45">
      <c r="A5" s="145"/>
      <c r="B5" s="145"/>
      <c r="C5" s="145"/>
      <c r="D5" s="66" t="s">
        <v>178</v>
      </c>
      <c r="E5" s="67" t="s">
        <v>179</v>
      </c>
      <c r="F5" s="66" t="s">
        <v>178</v>
      </c>
      <c r="G5" s="67" t="s">
        <v>179</v>
      </c>
      <c r="H5" s="67" t="s">
        <v>180</v>
      </c>
      <c r="I5" s="68"/>
      <c r="J5" s="69" t="s">
        <v>181</v>
      </c>
    </row>
    <row r="6" spans="1:11" x14ac:dyDescent="0.45">
      <c r="A6" s="70"/>
      <c r="B6" s="71"/>
      <c r="C6" s="71">
        <v>1</v>
      </c>
      <c r="D6" s="72">
        <v>7</v>
      </c>
      <c r="E6" s="72">
        <v>23</v>
      </c>
      <c r="F6" s="72">
        <v>6</v>
      </c>
      <c r="G6" s="72">
        <v>20</v>
      </c>
      <c r="H6" s="71">
        <f>E6+G6</f>
        <v>43</v>
      </c>
      <c r="I6" s="71">
        <f>H6-20</f>
        <v>23</v>
      </c>
      <c r="J6" s="71">
        <v>10</v>
      </c>
      <c r="K6" s="63" t="s">
        <v>182</v>
      </c>
    </row>
    <row r="7" spans="1:11" x14ac:dyDescent="0.45">
      <c r="A7" s="73"/>
      <c r="B7" s="73"/>
      <c r="C7" s="74">
        <v>2</v>
      </c>
      <c r="D7" s="75">
        <v>7</v>
      </c>
      <c r="E7" s="75">
        <v>23</v>
      </c>
      <c r="F7" s="75">
        <v>6</v>
      </c>
      <c r="G7" s="75">
        <v>20</v>
      </c>
      <c r="H7" s="74">
        <v>43</v>
      </c>
      <c r="I7" s="74">
        <v>23</v>
      </c>
      <c r="J7" s="74">
        <v>10</v>
      </c>
      <c r="K7" s="63" t="s">
        <v>183</v>
      </c>
    </row>
    <row r="8" spans="1:11" x14ac:dyDescent="0.45">
      <c r="A8" s="73"/>
      <c r="B8" s="73"/>
      <c r="C8" s="74">
        <v>3</v>
      </c>
      <c r="D8" s="75">
        <v>7</v>
      </c>
      <c r="E8" s="75">
        <v>23</v>
      </c>
      <c r="F8" s="75">
        <v>6</v>
      </c>
      <c r="G8" s="75">
        <v>20</v>
      </c>
      <c r="H8" s="74">
        <v>43</v>
      </c>
      <c r="I8" s="74">
        <v>23</v>
      </c>
      <c r="J8" s="74">
        <v>10</v>
      </c>
    </row>
    <row r="9" spans="1:11" x14ac:dyDescent="0.45">
      <c r="A9" s="73"/>
      <c r="B9" s="73"/>
      <c r="C9" s="74">
        <v>4</v>
      </c>
      <c r="D9" s="75">
        <v>7</v>
      </c>
      <c r="E9" s="75">
        <v>23</v>
      </c>
      <c r="F9" s="75">
        <v>6</v>
      </c>
      <c r="G9" s="75">
        <v>20</v>
      </c>
      <c r="H9" s="74">
        <v>43</v>
      </c>
      <c r="I9" s="74">
        <v>23</v>
      </c>
      <c r="J9" s="74">
        <v>10</v>
      </c>
    </row>
    <row r="10" spans="1:11" x14ac:dyDescent="0.45">
      <c r="A10" s="73"/>
      <c r="B10" s="73"/>
      <c r="C10" s="74">
        <v>5</v>
      </c>
      <c r="D10" s="75">
        <v>7</v>
      </c>
      <c r="E10" s="75">
        <v>23</v>
      </c>
      <c r="F10" s="75">
        <v>6</v>
      </c>
      <c r="G10" s="75">
        <v>20</v>
      </c>
      <c r="H10" s="74">
        <v>43</v>
      </c>
      <c r="I10" s="74">
        <v>23</v>
      </c>
      <c r="J10" s="74">
        <v>10</v>
      </c>
    </row>
    <row r="11" spans="1:11" x14ac:dyDescent="0.45">
      <c r="A11" s="73"/>
      <c r="B11" s="73"/>
      <c r="C11" s="74">
        <v>6</v>
      </c>
      <c r="D11" s="75">
        <v>7</v>
      </c>
      <c r="E11" s="75">
        <v>23</v>
      </c>
      <c r="F11" s="75">
        <v>6</v>
      </c>
      <c r="G11" s="75">
        <v>20</v>
      </c>
      <c r="H11" s="74">
        <v>43</v>
      </c>
      <c r="I11" s="74">
        <v>23</v>
      </c>
      <c r="J11" s="74">
        <v>10</v>
      </c>
    </row>
    <row r="12" spans="1:11" x14ac:dyDescent="0.45">
      <c r="A12" s="73"/>
      <c r="B12" s="73"/>
      <c r="C12" s="74">
        <v>7</v>
      </c>
      <c r="D12" s="75">
        <v>7</v>
      </c>
      <c r="E12" s="75">
        <v>23</v>
      </c>
      <c r="F12" s="75">
        <v>6</v>
      </c>
      <c r="G12" s="75">
        <v>20</v>
      </c>
      <c r="H12" s="74">
        <v>43</v>
      </c>
      <c r="I12" s="74">
        <v>23</v>
      </c>
      <c r="J12" s="74">
        <v>10</v>
      </c>
    </row>
    <row r="13" spans="1:11" x14ac:dyDescent="0.45">
      <c r="A13" s="73"/>
      <c r="B13" s="73"/>
      <c r="C13" s="74">
        <v>8</v>
      </c>
      <c r="D13" s="75">
        <v>7</v>
      </c>
      <c r="E13" s="75">
        <v>23</v>
      </c>
      <c r="F13" s="75">
        <v>6</v>
      </c>
      <c r="G13" s="75">
        <v>20</v>
      </c>
      <c r="H13" s="74">
        <v>43</v>
      </c>
      <c r="I13" s="74">
        <v>23</v>
      </c>
      <c r="J13" s="74">
        <v>10</v>
      </c>
    </row>
    <row r="14" spans="1:11" x14ac:dyDescent="0.45">
      <c r="A14" s="73"/>
      <c r="B14" s="73"/>
      <c r="C14" s="74">
        <v>9</v>
      </c>
      <c r="D14" s="75">
        <v>4</v>
      </c>
      <c r="E14" s="76">
        <v>14</v>
      </c>
      <c r="F14" s="75">
        <v>6</v>
      </c>
      <c r="G14" s="75">
        <v>20</v>
      </c>
      <c r="H14" s="74">
        <f t="shared" ref="H14:H20" si="0">E14+G14</f>
        <v>34</v>
      </c>
      <c r="I14" s="74">
        <f t="shared" ref="I14:I20" si="1">H14-20</f>
        <v>14</v>
      </c>
      <c r="J14" s="74">
        <v>10</v>
      </c>
    </row>
    <row r="15" spans="1:11" x14ac:dyDescent="0.45">
      <c r="A15" s="73"/>
      <c r="B15" s="73"/>
      <c r="C15" s="74">
        <v>10</v>
      </c>
      <c r="D15" s="75">
        <v>3</v>
      </c>
      <c r="E15" s="76">
        <v>10</v>
      </c>
      <c r="F15" s="75">
        <v>5</v>
      </c>
      <c r="G15" s="75">
        <v>16</v>
      </c>
      <c r="H15" s="74">
        <f t="shared" si="0"/>
        <v>26</v>
      </c>
      <c r="I15" s="74">
        <f t="shared" si="1"/>
        <v>6</v>
      </c>
      <c r="J15" s="74">
        <v>6</v>
      </c>
    </row>
    <row r="16" spans="1:11" x14ac:dyDescent="0.45">
      <c r="A16" s="73"/>
      <c r="B16" s="73"/>
      <c r="C16" s="74">
        <v>11</v>
      </c>
      <c r="D16" s="75">
        <v>3</v>
      </c>
      <c r="E16" s="76">
        <v>10</v>
      </c>
      <c r="F16" s="75">
        <v>5</v>
      </c>
      <c r="G16" s="75">
        <v>16</v>
      </c>
      <c r="H16" s="74">
        <f t="shared" si="0"/>
        <v>26</v>
      </c>
      <c r="I16" s="74">
        <f t="shared" si="1"/>
        <v>6</v>
      </c>
      <c r="J16" s="74">
        <v>6</v>
      </c>
    </row>
    <row r="17" spans="1:10" x14ac:dyDescent="0.45">
      <c r="A17" s="73"/>
      <c r="B17" s="73"/>
      <c r="C17" s="77">
        <v>12</v>
      </c>
      <c r="D17" s="75">
        <v>3</v>
      </c>
      <c r="E17" s="76">
        <v>10</v>
      </c>
      <c r="F17" s="75">
        <v>5</v>
      </c>
      <c r="G17" s="75">
        <v>16</v>
      </c>
      <c r="H17" s="74">
        <f t="shared" si="0"/>
        <v>26</v>
      </c>
      <c r="I17" s="74">
        <f t="shared" si="1"/>
        <v>6</v>
      </c>
      <c r="J17" s="74">
        <v>6</v>
      </c>
    </row>
    <row r="18" spans="1:10" x14ac:dyDescent="0.45">
      <c r="A18" s="73"/>
      <c r="B18" s="73"/>
      <c r="C18" s="77">
        <v>13</v>
      </c>
      <c r="D18" s="75">
        <v>3</v>
      </c>
      <c r="E18" s="76">
        <v>10</v>
      </c>
      <c r="F18" s="75">
        <v>5</v>
      </c>
      <c r="G18" s="75">
        <v>16</v>
      </c>
      <c r="H18" s="74">
        <f t="shared" si="0"/>
        <v>26</v>
      </c>
      <c r="I18" s="74">
        <f t="shared" si="1"/>
        <v>6</v>
      </c>
      <c r="J18" s="74">
        <v>6</v>
      </c>
    </row>
    <row r="19" spans="1:10" x14ac:dyDescent="0.45">
      <c r="A19" s="73"/>
      <c r="B19" s="73"/>
      <c r="C19" s="74">
        <v>14</v>
      </c>
      <c r="D19" s="75">
        <v>3</v>
      </c>
      <c r="E19" s="76">
        <v>10</v>
      </c>
      <c r="F19" s="75">
        <v>5</v>
      </c>
      <c r="G19" s="75">
        <v>16</v>
      </c>
      <c r="H19" s="74">
        <f t="shared" si="0"/>
        <v>26</v>
      </c>
      <c r="I19" s="74">
        <f t="shared" si="1"/>
        <v>6</v>
      </c>
      <c r="J19" s="74">
        <v>6</v>
      </c>
    </row>
    <row r="20" spans="1:10" x14ac:dyDescent="0.45">
      <c r="A20" s="73"/>
      <c r="B20" s="73"/>
      <c r="C20" s="74">
        <v>15</v>
      </c>
      <c r="D20" s="75">
        <v>3</v>
      </c>
      <c r="E20" s="76">
        <v>10</v>
      </c>
      <c r="F20" s="75">
        <v>5</v>
      </c>
      <c r="G20" s="75">
        <v>16</v>
      </c>
      <c r="H20" s="74">
        <f t="shared" si="0"/>
        <v>26</v>
      </c>
      <c r="I20" s="74">
        <f t="shared" si="1"/>
        <v>6</v>
      </c>
      <c r="J20" s="78">
        <v>6</v>
      </c>
    </row>
    <row r="21" spans="1:10" x14ac:dyDescent="0.45">
      <c r="A21" s="69"/>
      <c r="B21" s="69"/>
      <c r="C21" s="69"/>
      <c r="D21" s="69"/>
      <c r="E21" s="69"/>
      <c r="F21" s="79" t="s">
        <v>3</v>
      </c>
      <c r="G21" s="69"/>
      <c r="H21" s="69"/>
      <c r="I21" s="80">
        <f>SUM(I6:I20)</f>
        <v>234</v>
      </c>
      <c r="J21" s="80">
        <f>SUM(J6:J20)</f>
        <v>126</v>
      </c>
    </row>
    <row r="22" spans="1:10" ht="21.75" x14ac:dyDescent="0.45">
      <c r="A22" s="81" t="s">
        <v>184</v>
      </c>
      <c r="C22" s="148">
        <f>G23</f>
        <v>37800</v>
      </c>
      <c r="D22" s="148"/>
      <c r="E22" s="148"/>
      <c r="G22" s="149" t="str">
        <f>BAHTTEXT(C22)</f>
        <v>สามหมื่นเจ็ดพันแปดร้อยบาทถ้วน</v>
      </c>
      <c r="H22" s="149"/>
      <c r="I22" s="149"/>
      <c r="J22" s="150"/>
    </row>
    <row r="23" spans="1:10" ht="21.75" x14ac:dyDescent="0.45">
      <c r="A23" s="82" t="s">
        <v>0</v>
      </c>
      <c r="B23" s="83">
        <f>J21</f>
        <v>126</v>
      </c>
      <c r="C23" s="84" t="s">
        <v>1</v>
      </c>
      <c r="D23" s="85" t="s">
        <v>185</v>
      </c>
      <c r="E23" s="86"/>
      <c r="F23" s="84"/>
      <c r="G23" s="151">
        <f>B23*300</f>
        <v>37800</v>
      </c>
      <c r="H23" s="151"/>
      <c r="I23" s="84" t="s">
        <v>4</v>
      </c>
      <c r="J23" s="87"/>
    </row>
    <row r="24" spans="1:10" ht="21.75" x14ac:dyDescent="0.45">
      <c r="A24" s="152" t="s">
        <v>186</v>
      </c>
      <c r="B24" s="153"/>
      <c r="C24" s="153"/>
      <c r="D24" s="154"/>
      <c r="E24" s="152" t="s">
        <v>187</v>
      </c>
      <c r="F24" s="153"/>
      <c r="G24" s="154"/>
      <c r="H24" s="155" t="s">
        <v>188</v>
      </c>
      <c r="I24" s="156"/>
      <c r="J24" s="157"/>
    </row>
    <row r="25" spans="1:10" ht="21.75" x14ac:dyDescent="0.45">
      <c r="A25" s="158" t="s">
        <v>189</v>
      </c>
      <c r="B25" s="159"/>
      <c r="C25" s="159"/>
      <c r="D25" s="160"/>
      <c r="E25" s="158" t="s">
        <v>5</v>
      </c>
      <c r="F25" s="159"/>
      <c r="G25" s="160"/>
      <c r="H25" s="161" t="s">
        <v>190</v>
      </c>
      <c r="I25" s="162"/>
      <c r="J25" s="163"/>
    </row>
    <row r="26" spans="1:10" ht="21.75" x14ac:dyDescent="0.45">
      <c r="A26" s="158" t="s">
        <v>191</v>
      </c>
      <c r="B26" s="159"/>
      <c r="C26" s="159"/>
      <c r="D26" s="160"/>
      <c r="E26" s="158" t="s">
        <v>192</v>
      </c>
      <c r="F26" s="159"/>
      <c r="G26" s="160"/>
      <c r="H26" s="161" t="s">
        <v>193</v>
      </c>
      <c r="I26" s="162"/>
      <c r="J26" s="163"/>
    </row>
    <row r="27" spans="1:10" ht="21.75" x14ac:dyDescent="0.45">
      <c r="A27" s="158" t="s">
        <v>194</v>
      </c>
      <c r="B27" s="159"/>
      <c r="C27" s="159"/>
      <c r="D27" s="160"/>
      <c r="E27" s="164" t="s">
        <v>195</v>
      </c>
      <c r="F27" s="165"/>
      <c r="G27" s="166"/>
      <c r="H27" s="161" t="s">
        <v>196</v>
      </c>
      <c r="I27" s="162"/>
      <c r="J27" s="163"/>
    </row>
    <row r="28" spans="1:10" ht="21.75" x14ac:dyDescent="0.45">
      <c r="A28" s="167" t="s">
        <v>197</v>
      </c>
      <c r="B28" s="168"/>
      <c r="C28" s="168"/>
      <c r="D28" s="169"/>
      <c r="E28" s="170" t="s">
        <v>198</v>
      </c>
      <c r="F28" s="171"/>
      <c r="G28" s="172"/>
      <c r="H28" s="170" t="s">
        <v>6</v>
      </c>
      <c r="I28" s="171"/>
      <c r="J28" s="172"/>
    </row>
    <row r="29" spans="1:10" ht="21.75" x14ac:dyDescent="0.45">
      <c r="A29" s="88"/>
      <c r="B29" s="88"/>
      <c r="C29" s="88"/>
      <c r="D29" s="89"/>
      <c r="E29" s="88"/>
      <c r="F29" s="88"/>
      <c r="G29" s="88"/>
      <c r="H29" s="90"/>
      <c r="I29" s="90"/>
    </row>
    <row r="30" spans="1:10" x14ac:dyDescent="0.45">
      <c r="B30" s="63" t="s">
        <v>199</v>
      </c>
    </row>
  </sheetData>
  <mergeCells count="25">
    <mergeCell ref="A27:D27"/>
    <mergeCell ref="E27:G27"/>
    <mergeCell ref="H27:J27"/>
    <mergeCell ref="A28:D28"/>
    <mergeCell ref="E28:G28"/>
    <mergeCell ref="H28:J28"/>
    <mergeCell ref="A25:D25"/>
    <mergeCell ref="E25:G25"/>
    <mergeCell ref="H25:J25"/>
    <mergeCell ref="A26:D26"/>
    <mergeCell ref="E26:G26"/>
    <mergeCell ref="H26:J26"/>
    <mergeCell ref="C22:E22"/>
    <mergeCell ref="G22:J22"/>
    <mergeCell ref="G23:H23"/>
    <mergeCell ref="A24:D24"/>
    <mergeCell ref="E24:G24"/>
    <mergeCell ref="H24:J24"/>
    <mergeCell ref="A1:J1"/>
    <mergeCell ref="A2:J2"/>
    <mergeCell ref="A4:A5"/>
    <mergeCell ref="B4:B5"/>
    <mergeCell ref="C4:C5"/>
    <mergeCell ref="D4:E4"/>
    <mergeCell ref="F4:G4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7" workbookViewId="0">
      <selection activeCell="J7" sqref="J7"/>
    </sheetView>
  </sheetViews>
  <sheetFormatPr defaultColWidth="9" defaultRowHeight="18.75" x14ac:dyDescent="0.3"/>
  <cols>
    <col min="1" max="1" width="9" style="1"/>
    <col min="2" max="2" width="26.140625" style="1" customWidth="1"/>
    <col min="3" max="3" width="10.85546875" style="1" customWidth="1"/>
    <col min="4" max="4" width="11.85546875" style="1" customWidth="1"/>
    <col min="5" max="5" width="9" style="1"/>
    <col min="6" max="6" width="3.5703125" style="1" customWidth="1"/>
    <col min="7" max="7" width="9" style="1"/>
    <col min="8" max="8" width="3.5703125" style="1" customWidth="1"/>
    <col min="9" max="16384" width="9" style="1"/>
  </cols>
  <sheetData>
    <row r="1" spans="1:10" ht="21" x14ac:dyDescent="0.35">
      <c r="A1" s="173" t="s">
        <v>200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10" ht="21" x14ac:dyDescent="0.35">
      <c r="A2" s="173" t="s">
        <v>201</v>
      </c>
      <c r="B2" s="173"/>
      <c r="C2" s="173"/>
      <c r="D2" s="173"/>
      <c r="E2" s="173"/>
      <c r="F2" s="173"/>
      <c r="G2" s="173"/>
      <c r="H2" s="173"/>
      <c r="I2" s="173"/>
      <c r="J2" s="173"/>
    </row>
    <row r="3" spans="1:10" ht="13.9" customHeight="1" x14ac:dyDescent="0.3"/>
    <row r="4" spans="1:10" ht="21" x14ac:dyDescent="0.35">
      <c r="B4" s="2"/>
      <c r="C4" s="2" t="s">
        <v>15</v>
      </c>
      <c r="D4" s="2"/>
      <c r="E4" s="2"/>
      <c r="F4" s="2"/>
      <c r="G4" s="2"/>
      <c r="H4" s="2" t="s">
        <v>16</v>
      </c>
      <c r="I4" s="2"/>
    </row>
    <row r="5" spans="1:10" ht="13.9" customHeight="1" x14ac:dyDescent="0.35">
      <c r="B5" s="2"/>
      <c r="C5" s="2"/>
      <c r="D5" s="2"/>
      <c r="E5" s="2"/>
      <c r="F5" s="2"/>
      <c r="G5" s="2"/>
      <c r="H5" s="2"/>
      <c r="I5" s="2"/>
    </row>
    <row r="6" spans="1:10" ht="21" x14ac:dyDescent="0.35">
      <c r="B6" s="2" t="s">
        <v>202</v>
      </c>
      <c r="C6" s="2"/>
      <c r="D6" s="2"/>
      <c r="E6" s="2"/>
      <c r="F6" s="2"/>
      <c r="G6" s="2"/>
      <c r="H6" s="2"/>
      <c r="I6" s="2"/>
    </row>
    <row r="7" spans="1:10" ht="13.9" customHeight="1" x14ac:dyDescent="0.35">
      <c r="B7" s="2"/>
      <c r="C7" s="2"/>
      <c r="D7" s="2"/>
      <c r="E7" s="2"/>
      <c r="F7" s="2"/>
      <c r="G7" s="2"/>
      <c r="H7" s="2"/>
      <c r="I7" s="2"/>
    </row>
    <row r="8" spans="1:10" ht="21" x14ac:dyDescent="0.35">
      <c r="B8" s="2" t="s">
        <v>17</v>
      </c>
      <c r="C8" s="2"/>
      <c r="D8" s="2"/>
      <c r="E8" s="2"/>
      <c r="F8" s="2"/>
      <c r="G8" s="2" t="s">
        <v>18</v>
      </c>
      <c r="H8" s="2"/>
      <c r="I8" s="2"/>
    </row>
    <row r="9" spans="1:10" ht="21" x14ac:dyDescent="0.35">
      <c r="B9" s="2"/>
      <c r="C9" s="2" t="s">
        <v>17</v>
      </c>
      <c r="D9" s="2"/>
      <c r="E9" s="2"/>
      <c r="F9" s="2"/>
      <c r="G9" s="2"/>
      <c r="H9" s="2" t="s">
        <v>18</v>
      </c>
      <c r="I9" s="2"/>
    </row>
    <row r="10" spans="1:10" ht="13.9" customHeight="1" x14ac:dyDescent="0.35">
      <c r="B10" s="2"/>
      <c r="C10" s="2"/>
      <c r="D10" s="2"/>
      <c r="E10" s="2"/>
      <c r="F10" s="2"/>
      <c r="G10" s="2"/>
      <c r="H10" s="2"/>
      <c r="I10" s="2"/>
    </row>
    <row r="11" spans="1:10" ht="21" x14ac:dyDescent="0.35">
      <c r="B11" s="2" t="s">
        <v>203</v>
      </c>
      <c r="C11" s="2"/>
      <c r="D11" s="2"/>
      <c r="E11" s="2"/>
      <c r="G11" s="2" t="s">
        <v>204</v>
      </c>
      <c r="H11" s="2"/>
      <c r="I11" s="2"/>
    </row>
    <row r="12" spans="1:10" ht="21" x14ac:dyDescent="0.35">
      <c r="B12" s="2" t="s">
        <v>205</v>
      </c>
      <c r="C12" s="174" t="s">
        <v>206</v>
      </c>
      <c r="D12" s="174"/>
      <c r="E12" s="174"/>
      <c r="F12" s="174"/>
      <c r="G12" s="2" t="s">
        <v>207</v>
      </c>
    </row>
    <row r="13" spans="1:10" x14ac:dyDescent="0.3">
      <c r="A13" s="91" t="s">
        <v>208</v>
      </c>
      <c r="B13" s="92" t="s">
        <v>19</v>
      </c>
      <c r="C13" s="92" t="s">
        <v>20</v>
      </c>
      <c r="D13" s="92" t="s">
        <v>21</v>
      </c>
      <c r="E13" s="92" t="s">
        <v>22</v>
      </c>
      <c r="F13" s="91"/>
      <c r="G13" s="92" t="s">
        <v>209</v>
      </c>
      <c r="H13" s="91"/>
      <c r="I13" s="91" t="s">
        <v>12</v>
      </c>
    </row>
    <row r="14" spans="1:10" x14ac:dyDescent="0.3">
      <c r="A14" s="93">
        <v>1</v>
      </c>
      <c r="B14" s="94" t="s">
        <v>210</v>
      </c>
      <c r="C14" s="95" t="s">
        <v>211</v>
      </c>
      <c r="D14" s="93">
        <f>'[1]ฟอร์ม (3)'!C30</f>
        <v>63</v>
      </c>
      <c r="E14" s="93">
        <v>300</v>
      </c>
      <c r="F14" s="94"/>
      <c r="G14" s="96">
        <f>D14*E14</f>
        <v>18900</v>
      </c>
      <c r="H14" s="94"/>
      <c r="I14" s="94"/>
    </row>
    <row r="15" spans="1:10" x14ac:dyDescent="0.3">
      <c r="A15" s="97"/>
      <c r="B15" s="97"/>
      <c r="C15" s="98"/>
      <c r="D15" s="99"/>
      <c r="E15" s="99"/>
      <c r="F15" s="97"/>
      <c r="G15" s="100"/>
      <c r="H15" s="97"/>
      <c r="I15" s="97"/>
    </row>
    <row r="16" spans="1:10" x14ac:dyDescent="0.3">
      <c r="A16" s="97"/>
      <c r="B16" s="97"/>
      <c r="C16" s="98"/>
      <c r="D16" s="99"/>
      <c r="E16" s="99"/>
      <c r="F16" s="97"/>
      <c r="G16" s="100"/>
      <c r="H16" s="97"/>
      <c r="I16" s="97"/>
    </row>
    <row r="17" spans="1:9" x14ac:dyDescent="0.3">
      <c r="A17" s="97"/>
      <c r="B17" s="97"/>
      <c r="C17" s="98"/>
      <c r="D17" s="99"/>
      <c r="E17" s="99"/>
      <c r="F17" s="97"/>
      <c r="G17" s="100"/>
      <c r="H17" s="97"/>
      <c r="I17" s="97"/>
    </row>
    <row r="18" spans="1:9" x14ac:dyDescent="0.3">
      <c r="A18" s="97"/>
      <c r="B18" s="97"/>
      <c r="C18" s="101"/>
      <c r="D18" s="99"/>
      <c r="E18" s="99"/>
      <c r="F18" s="97"/>
      <c r="G18" s="100"/>
      <c r="H18" s="97"/>
      <c r="I18" s="97"/>
    </row>
    <row r="19" spans="1:9" x14ac:dyDescent="0.3">
      <c r="A19" s="97"/>
      <c r="B19" s="97"/>
      <c r="C19" s="97"/>
      <c r="D19" s="97"/>
      <c r="E19" s="97"/>
      <c r="F19" s="97"/>
      <c r="G19" s="100"/>
      <c r="H19" s="97"/>
      <c r="I19" s="97"/>
    </row>
    <row r="20" spans="1:9" x14ac:dyDescent="0.3">
      <c r="A20" s="97"/>
      <c r="B20" s="97"/>
      <c r="C20" s="97"/>
      <c r="D20" s="97"/>
      <c r="E20" s="97"/>
      <c r="F20" s="97"/>
      <c r="G20" s="100"/>
      <c r="H20" s="97"/>
      <c r="I20" s="97"/>
    </row>
    <row r="21" spans="1:9" x14ac:dyDescent="0.3">
      <c r="A21" s="97"/>
      <c r="B21" s="97"/>
      <c r="C21" s="97"/>
      <c r="D21" s="97"/>
      <c r="E21" s="97"/>
      <c r="F21" s="97"/>
      <c r="G21" s="100"/>
      <c r="H21" s="97"/>
      <c r="I21" s="97"/>
    </row>
    <row r="22" spans="1:9" x14ac:dyDescent="0.3">
      <c r="A22" s="97"/>
      <c r="B22" s="97"/>
      <c r="C22" s="97"/>
      <c r="D22" s="97"/>
      <c r="E22" s="97"/>
      <c r="F22" s="97"/>
      <c r="G22" s="97"/>
      <c r="H22" s="97"/>
      <c r="I22" s="97"/>
    </row>
    <row r="23" spans="1:9" x14ac:dyDescent="0.3">
      <c r="A23" s="97"/>
      <c r="B23" s="97"/>
      <c r="C23" s="97"/>
      <c r="D23" s="97"/>
      <c r="E23" s="97"/>
      <c r="F23" s="97"/>
      <c r="G23" s="97"/>
      <c r="H23" s="97"/>
      <c r="I23" s="97"/>
    </row>
    <row r="24" spans="1:9" x14ac:dyDescent="0.3">
      <c r="A24" s="97"/>
      <c r="B24" s="97"/>
      <c r="C24" s="97"/>
      <c r="D24" s="97"/>
      <c r="E24" s="97"/>
      <c r="F24" s="97"/>
      <c r="G24" s="97"/>
      <c r="H24" s="97"/>
      <c r="I24" s="97"/>
    </row>
    <row r="25" spans="1:9" x14ac:dyDescent="0.3">
      <c r="A25" s="97"/>
      <c r="B25" s="97"/>
      <c r="C25" s="97"/>
      <c r="D25" s="97"/>
      <c r="E25" s="97"/>
      <c r="F25" s="97"/>
      <c r="G25" s="97"/>
      <c r="H25" s="97"/>
      <c r="I25" s="97"/>
    </row>
    <row r="26" spans="1:9" x14ac:dyDescent="0.3">
      <c r="A26" s="97"/>
      <c r="B26" s="97"/>
      <c r="C26" s="97"/>
      <c r="D26" s="97"/>
      <c r="E26" s="97"/>
      <c r="F26" s="97"/>
      <c r="G26" s="97"/>
      <c r="H26" s="97"/>
      <c r="I26" s="97"/>
    </row>
    <row r="27" spans="1:9" x14ac:dyDescent="0.3">
      <c r="A27" s="97"/>
      <c r="B27" s="97"/>
      <c r="C27" s="97"/>
      <c r="D27" s="97"/>
      <c r="E27" s="97"/>
      <c r="F27" s="97"/>
      <c r="G27" s="97"/>
      <c r="H27" s="97"/>
      <c r="I27" s="97"/>
    </row>
    <row r="28" spans="1:9" x14ac:dyDescent="0.3">
      <c r="A28" s="97"/>
      <c r="B28" s="97"/>
      <c r="C28" s="97"/>
      <c r="D28" s="97"/>
      <c r="E28" s="97"/>
      <c r="F28" s="97"/>
      <c r="G28" s="97"/>
      <c r="H28" s="97"/>
      <c r="I28" s="97"/>
    </row>
    <row r="29" spans="1:9" x14ac:dyDescent="0.3">
      <c r="A29" s="102"/>
      <c r="B29" s="102"/>
      <c r="C29" s="102"/>
      <c r="D29" s="102"/>
      <c r="E29" s="103" t="s">
        <v>212</v>
      </c>
      <c r="F29" s="102"/>
      <c r="G29" s="104">
        <f>SUM(G14:G18)</f>
        <v>18900</v>
      </c>
      <c r="H29" s="102"/>
      <c r="I29" s="102"/>
    </row>
    <row r="31" spans="1:9" ht="21" x14ac:dyDescent="0.35">
      <c r="C31" s="2" t="s">
        <v>213</v>
      </c>
    </row>
    <row r="32" spans="1:9" ht="21" x14ac:dyDescent="0.35">
      <c r="C32" s="2" t="s">
        <v>214</v>
      </c>
    </row>
    <row r="33" spans="3:3" ht="21" x14ac:dyDescent="0.35">
      <c r="C33" s="2" t="s">
        <v>215</v>
      </c>
    </row>
  </sheetData>
  <mergeCells count="3">
    <mergeCell ref="A1:J1"/>
    <mergeCell ref="A2:J2"/>
    <mergeCell ref="C12:F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7</vt:i4>
      </vt:variant>
      <vt:variant>
        <vt:lpstr>ช่วงที่มีชื่อ</vt:lpstr>
      </vt:variant>
      <vt:variant>
        <vt:i4>2</vt:i4>
      </vt:variant>
    </vt:vector>
  </HeadingPairs>
  <TitlesOfParts>
    <vt:vector size="9" baseType="lpstr">
      <vt:lpstr>สรุป</vt:lpstr>
      <vt:lpstr>รายละเอียดแนบเบิกค่าสอนเกิน</vt:lpstr>
      <vt:lpstr>ใบเบิกค่าสอนเกิน</vt:lpstr>
      <vt:lpstr>หลักฐานการจ่ายค่าสอน</vt:lpstr>
      <vt:lpstr>ตัวอย่างรายละเอียด</vt:lpstr>
      <vt:lpstr>ตัวอย่างใบเบิกค่าสอน</vt:lpstr>
      <vt:lpstr>ตัวอย่างหลักฐานการจ่าย</vt:lpstr>
      <vt:lpstr>ใบเบิกค่าสอนเกิน!Print_Area</vt:lpstr>
      <vt:lpstr>หลักฐานการจ่ายค่าสอน!Print_Area</vt:lpstr>
    </vt:vector>
  </TitlesOfParts>
  <Company>OEM CUSTOMER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N-P</cp:lastModifiedBy>
  <cp:lastPrinted>2018-12-12T06:27:13Z</cp:lastPrinted>
  <dcterms:created xsi:type="dcterms:W3CDTF">2004-01-07T04:16:34Z</dcterms:created>
  <dcterms:modified xsi:type="dcterms:W3CDTF">2022-08-17T01:56:25Z</dcterms:modified>
</cp:coreProperties>
</file>