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สรุป_69(ณ30พย68)" sheetId="24" r:id="rId1"/>
    <sheet name="รายละเอียด_69(ณ30พย68)" sheetId="23" r:id="rId2"/>
    <sheet name="สรุป_68" sheetId="22" r:id="rId3"/>
    <sheet name="รายละเอียด_68" sheetId="21" r:id="rId4"/>
    <sheet name="สรุป_67" sheetId="19" r:id="rId5"/>
    <sheet name="รายละเอียด_67" sheetId="20" r:id="rId6"/>
    <sheet name="สรุป_66" sheetId="18" r:id="rId7"/>
    <sheet name="รายละเอียด_66" sheetId="17" r:id="rId8"/>
    <sheet name="สรุป_65" sheetId="16" r:id="rId9"/>
    <sheet name="รายละเอียด_65" sheetId="15" r:id="rId10"/>
    <sheet name="สรุป_64" sheetId="14" r:id="rId11"/>
    <sheet name="รายละเอียด_64" sheetId="13" r:id="rId12"/>
    <sheet name="สรุป_63" sheetId="9" r:id="rId13"/>
    <sheet name="รายละเอียด_63" sheetId="10" r:id="rId14"/>
    <sheet name="สรุป_63(ระเบียบ59,63 ภาพรวม)" sheetId="11" r:id="rId15"/>
    <sheet name="สรุป_63(ระเบียบ59,63 หน่วยงาน)" sheetId="12" r:id="rId16"/>
    <sheet name="สรุป_62" sheetId="7" r:id="rId17"/>
    <sheet name="รายละเอียด_62" sheetId="8" r:id="rId18"/>
    <sheet name="สรุป_61" sheetId="5" r:id="rId19"/>
    <sheet name="รายละเอียด_61" sheetId="6" r:id="rId20"/>
    <sheet name="สรุป_60" sheetId="3" r:id="rId21"/>
    <sheet name="รายละเอียด_60" sheetId="4" r:id="rId22"/>
    <sheet name="สรุป_59" sheetId="1" r:id="rId23"/>
    <sheet name="รายละเอียด_59" sheetId="2" r:id="rId24"/>
  </sheets>
  <externalReferences>
    <externalReference r:id="rId25"/>
  </externalReferences>
  <definedNames>
    <definedName name="_xlnm.Print_Area" localSheetId="11">รายละเอียด_64!$A$1:$P$370</definedName>
    <definedName name="_xlnm.Print_Area" localSheetId="4">สรุป_67!$A$1:$CM$47</definedName>
    <definedName name="_xlnm.Print_Area" localSheetId="2">สรุป_68!$B$1:$CG$49</definedName>
    <definedName name="_xlnm.Print_Titles" localSheetId="4">สรุป_67!$A:$B,สรุป_67!$1:$7</definedName>
    <definedName name="_xlnm.Print_Titles" localSheetId="2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4" i="23" l="1"/>
  <c r="E153" i="23"/>
  <c r="J152" i="23"/>
  <c r="I152" i="23"/>
  <c r="G152" i="23"/>
  <c r="E152" i="23"/>
  <c r="L151" i="23"/>
  <c r="K151" i="23"/>
  <c r="J151" i="23"/>
  <c r="I151" i="23"/>
  <c r="H151" i="23"/>
  <c r="G151" i="23"/>
  <c r="E151" i="23"/>
  <c r="L147" i="23"/>
  <c r="K147" i="23"/>
  <c r="J147" i="23"/>
  <c r="I147" i="23"/>
  <c r="H147" i="23"/>
  <c r="G147" i="23"/>
  <c r="E147" i="23"/>
  <c r="L145" i="23"/>
  <c r="K145" i="23"/>
  <c r="L144" i="23"/>
  <c r="K144" i="23"/>
  <c r="L143" i="23"/>
  <c r="K143" i="23"/>
  <c r="L142" i="23"/>
  <c r="K142" i="23"/>
  <c r="L141" i="23"/>
  <c r="K141" i="23"/>
  <c r="L140" i="23"/>
  <c r="K140" i="23"/>
  <c r="L139" i="23"/>
  <c r="K139" i="23"/>
  <c r="L138" i="23"/>
  <c r="K138" i="23"/>
  <c r="L137" i="23"/>
  <c r="K137" i="23"/>
  <c r="L136" i="23"/>
  <c r="K136" i="23"/>
  <c r="L134" i="23"/>
  <c r="K134" i="23"/>
  <c r="J134" i="23"/>
  <c r="I134" i="23"/>
  <c r="H134" i="23"/>
  <c r="G134" i="23"/>
  <c r="E134" i="23"/>
  <c r="L129" i="23"/>
  <c r="K129" i="23"/>
  <c r="J129" i="23"/>
  <c r="I129" i="23"/>
  <c r="H129" i="23"/>
  <c r="G129" i="23"/>
  <c r="E129" i="23"/>
  <c r="J125" i="23"/>
  <c r="I125" i="23"/>
  <c r="H125" i="23"/>
  <c r="G125" i="23"/>
  <c r="E125" i="23"/>
  <c r="L123" i="23"/>
  <c r="K123" i="23"/>
  <c r="I123" i="23"/>
  <c r="H123" i="23"/>
  <c r="G123" i="23"/>
  <c r="L122" i="23"/>
  <c r="K122" i="23"/>
  <c r="I122" i="23"/>
  <c r="H122" i="23"/>
  <c r="G122" i="23"/>
  <c r="K121" i="23"/>
  <c r="K125" i="23" s="1"/>
  <c r="I121" i="23"/>
  <c r="H121" i="23"/>
  <c r="G121" i="23"/>
  <c r="L119" i="23"/>
  <c r="K119" i="23"/>
  <c r="J119" i="23"/>
  <c r="I119" i="23"/>
  <c r="H119" i="23"/>
  <c r="G119" i="23"/>
  <c r="E119" i="23"/>
  <c r="L112" i="23"/>
  <c r="K112" i="23"/>
  <c r="J112" i="23"/>
  <c r="I112" i="23"/>
  <c r="H112" i="23"/>
  <c r="G112" i="23"/>
  <c r="E112" i="23"/>
  <c r="L106" i="23"/>
  <c r="K106" i="23"/>
  <c r="J106" i="23"/>
  <c r="I106" i="23"/>
  <c r="H106" i="23"/>
  <c r="G106" i="23"/>
  <c r="E106" i="23"/>
  <c r="L102" i="23"/>
  <c r="K102" i="23"/>
  <c r="J102" i="23"/>
  <c r="I102" i="23"/>
  <c r="H102" i="23"/>
  <c r="G102" i="23"/>
  <c r="E102" i="23"/>
  <c r="L96" i="23"/>
  <c r="K96" i="23"/>
  <c r="J96" i="23"/>
  <c r="I96" i="23"/>
  <c r="H96" i="23"/>
  <c r="G96" i="23"/>
  <c r="E96" i="23"/>
  <c r="L91" i="23"/>
  <c r="K91" i="23"/>
  <c r="J91" i="23"/>
  <c r="I91" i="23"/>
  <c r="H91" i="23"/>
  <c r="G91" i="23"/>
  <c r="E91" i="23"/>
  <c r="L87" i="23"/>
  <c r="K87" i="23"/>
  <c r="J87" i="23"/>
  <c r="I87" i="23"/>
  <c r="H87" i="23"/>
  <c r="G87" i="23"/>
  <c r="E87" i="23"/>
  <c r="L84" i="23"/>
  <c r="K84" i="23"/>
  <c r="J84" i="23"/>
  <c r="I84" i="23"/>
  <c r="H84" i="23"/>
  <c r="G84" i="23"/>
  <c r="E84" i="23"/>
  <c r="L80" i="23"/>
  <c r="K80" i="23"/>
  <c r="J80" i="23"/>
  <c r="I80" i="23"/>
  <c r="H80" i="23"/>
  <c r="G80" i="23"/>
  <c r="E80" i="23"/>
  <c r="L75" i="23"/>
  <c r="K75" i="23"/>
  <c r="J75" i="23"/>
  <c r="I75" i="23"/>
  <c r="H75" i="23"/>
  <c r="G75" i="23"/>
  <c r="E75" i="23"/>
  <c r="J70" i="23"/>
  <c r="I70" i="23"/>
  <c r="H70" i="23"/>
  <c r="G70" i="23"/>
  <c r="E70" i="23"/>
  <c r="K67" i="23"/>
  <c r="L67" i="23" s="1"/>
  <c r="L70" i="23" s="1"/>
  <c r="I67" i="23"/>
  <c r="H67" i="23"/>
  <c r="G67" i="23"/>
  <c r="L66" i="23"/>
  <c r="K66" i="23"/>
  <c r="K70" i="23" s="1"/>
  <c r="I66" i="23"/>
  <c r="H66" i="23"/>
  <c r="G66" i="23"/>
  <c r="L65" i="23"/>
  <c r="K65" i="23"/>
  <c r="I65" i="23"/>
  <c r="H65" i="23"/>
  <c r="G65" i="23"/>
  <c r="L64" i="23"/>
  <c r="K64" i="23"/>
  <c r="I64" i="23"/>
  <c r="H64" i="23"/>
  <c r="G64" i="23"/>
  <c r="L62" i="23"/>
  <c r="K62" i="23"/>
  <c r="J62" i="23"/>
  <c r="I62" i="23"/>
  <c r="H62" i="23"/>
  <c r="G62" i="23"/>
  <c r="E62" i="23"/>
  <c r="J54" i="23"/>
  <c r="I54" i="23"/>
  <c r="H54" i="23"/>
  <c r="G54" i="23"/>
  <c r="E54" i="23"/>
  <c r="L52" i="23"/>
  <c r="K52" i="23"/>
  <c r="I52" i="23"/>
  <c r="H52" i="23"/>
  <c r="G52" i="23"/>
  <c r="L51" i="23"/>
  <c r="K51" i="23"/>
  <c r="I51" i="23"/>
  <c r="H51" i="23"/>
  <c r="G51" i="23"/>
  <c r="L50" i="23"/>
  <c r="K50" i="23"/>
  <c r="I50" i="23"/>
  <c r="H50" i="23"/>
  <c r="G50" i="23"/>
  <c r="L49" i="23"/>
  <c r="K49" i="23"/>
  <c r="I49" i="23"/>
  <c r="H49" i="23"/>
  <c r="G49" i="23"/>
  <c r="K48" i="23"/>
  <c r="L48" i="23" s="1"/>
  <c r="I48" i="23"/>
  <c r="H48" i="23"/>
  <c r="G48" i="23"/>
  <c r="L47" i="23"/>
  <c r="K47" i="23"/>
  <c r="I47" i="23"/>
  <c r="H47" i="23"/>
  <c r="G47" i="23"/>
  <c r="K46" i="23"/>
  <c r="L46" i="23" s="1"/>
  <c r="I46" i="23"/>
  <c r="H46" i="23"/>
  <c r="G46" i="23"/>
  <c r="K45" i="23"/>
  <c r="K54" i="23" s="1"/>
  <c r="I45" i="23"/>
  <c r="H45" i="23"/>
  <c r="G45" i="23"/>
  <c r="L44" i="23"/>
  <c r="K44" i="23"/>
  <c r="I44" i="23"/>
  <c r="H44" i="23"/>
  <c r="G44" i="23"/>
  <c r="L42" i="23"/>
  <c r="K42" i="23"/>
  <c r="J42" i="23"/>
  <c r="I42" i="23"/>
  <c r="H42" i="23"/>
  <c r="G42" i="23"/>
  <c r="E42" i="23"/>
  <c r="L38" i="23"/>
  <c r="K38" i="23"/>
  <c r="J38" i="23"/>
  <c r="I38" i="23"/>
  <c r="H38" i="23"/>
  <c r="G38" i="23"/>
  <c r="E38" i="23"/>
  <c r="J34" i="23"/>
  <c r="I34" i="23"/>
  <c r="H34" i="23"/>
  <c r="G34" i="23"/>
  <c r="E34" i="23"/>
  <c r="L32" i="23"/>
  <c r="K32" i="23"/>
  <c r="I32" i="23"/>
  <c r="H32" i="23"/>
  <c r="G32" i="23"/>
  <c r="L31" i="23"/>
  <c r="K31" i="23"/>
  <c r="I31" i="23"/>
  <c r="H31" i="23"/>
  <c r="G31" i="23"/>
  <c r="K30" i="23"/>
  <c r="K34" i="23" s="1"/>
  <c r="I30" i="23"/>
  <c r="H30" i="23"/>
  <c r="G30" i="23"/>
  <c r="L29" i="23"/>
  <c r="K29" i="23"/>
  <c r="I29" i="23"/>
  <c r="H29" i="23"/>
  <c r="G29" i="23"/>
  <c r="L27" i="23"/>
  <c r="K27" i="23"/>
  <c r="J27" i="23"/>
  <c r="I27" i="23"/>
  <c r="H27" i="23"/>
  <c r="G27" i="23"/>
  <c r="E27" i="23"/>
  <c r="L22" i="23"/>
  <c r="K22" i="23"/>
  <c r="J22" i="23"/>
  <c r="I22" i="23"/>
  <c r="H22" i="23"/>
  <c r="G22" i="23"/>
  <c r="E22" i="23"/>
  <c r="L17" i="23"/>
  <c r="K17" i="23"/>
  <c r="J17" i="23"/>
  <c r="I17" i="23"/>
  <c r="H17" i="23"/>
  <c r="G17" i="23"/>
  <c r="E17" i="23"/>
  <c r="J13" i="23"/>
  <c r="I13" i="23"/>
  <c r="H13" i="23"/>
  <c r="H152" i="23" s="1"/>
  <c r="G13" i="23"/>
  <c r="E13" i="23"/>
  <c r="L11" i="23"/>
  <c r="K11" i="23"/>
  <c r="I11" i="23"/>
  <c r="H11" i="23"/>
  <c r="G11" i="23"/>
  <c r="L10" i="23"/>
  <c r="K10" i="23"/>
  <c r="I10" i="23"/>
  <c r="H10" i="23"/>
  <c r="G10" i="23"/>
  <c r="K9" i="23"/>
  <c r="K13" i="23" s="1"/>
  <c r="I9" i="23"/>
  <c r="H9" i="23"/>
  <c r="G9" i="23"/>
  <c r="L8" i="23"/>
  <c r="K8" i="23"/>
  <c r="I8" i="23"/>
  <c r="H8" i="23"/>
  <c r="G8" i="23"/>
  <c r="BS42" i="24"/>
  <c r="BP42" i="24"/>
  <c r="AY42" i="24"/>
  <c r="D42" i="24"/>
  <c r="BX41" i="24"/>
  <c r="BV41" i="24"/>
  <c r="BS41" i="24"/>
  <c r="BR41" i="24"/>
  <c r="BQ41" i="24"/>
  <c r="BP41" i="24"/>
  <c r="BM41" i="24"/>
  <c r="BL41" i="24"/>
  <c r="BK41" i="24"/>
  <c r="BJ41" i="24"/>
  <c r="BH41" i="24"/>
  <c r="BG41" i="24"/>
  <c r="BF41" i="24"/>
  <c r="BE41" i="24"/>
  <c r="BD41" i="24"/>
  <c r="BA41" i="24"/>
  <c r="AZ41" i="24"/>
  <c r="AY41" i="24"/>
  <c r="AX41" i="24"/>
  <c r="AW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W41" i="24"/>
  <c r="V41" i="24"/>
  <c r="U41" i="24"/>
  <c r="T41" i="24"/>
  <c r="Q41" i="24"/>
  <c r="P41" i="24"/>
  <c r="O41" i="24"/>
  <c r="N41" i="24"/>
  <c r="L41" i="24"/>
  <c r="K41" i="24"/>
  <c r="J41" i="24"/>
  <c r="I41" i="24"/>
  <c r="H41" i="24"/>
  <c r="E41" i="24"/>
  <c r="D41" i="24"/>
  <c r="C41" i="24"/>
  <c r="BV40" i="24"/>
  <c r="BS40" i="24"/>
  <c r="BR40" i="24"/>
  <c r="BQ40" i="24"/>
  <c r="BQ42" i="24" s="1"/>
  <c r="BP40" i="24"/>
  <c r="BM40" i="24"/>
  <c r="BL40" i="24"/>
  <c r="BK40" i="24"/>
  <c r="BK42" i="24" s="1"/>
  <c r="BJ40" i="24"/>
  <c r="BG40" i="24"/>
  <c r="BF40" i="24"/>
  <c r="BE40" i="24"/>
  <c r="BD40" i="24"/>
  <c r="BA40" i="24"/>
  <c r="BA42" i="24" s="1"/>
  <c r="AZ40" i="24"/>
  <c r="AY40" i="24"/>
  <c r="AX40" i="24"/>
  <c r="AU40" i="24"/>
  <c r="AU42" i="24" s="1"/>
  <c r="AT40" i="24"/>
  <c r="AS40" i="24"/>
  <c r="AS42" i="24" s="1"/>
  <c r="AR40" i="24"/>
  <c r="AO40" i="24"/>
  <c r="AN40" i="24"/>
  <c r="AM40" i="24"/>
  <c r="AM42" i="24" s="1"/>
  <c r="AL40" i="24"/>
  <c r="AI40" i="24"/>
  <c r="AH40" i="24"/>
  <c r="AG40" i="24"/>
  <c r="AF40" i="24"/>
  <c r="AC40" i="24"/>
  <c r="AC42" i="24" s="1"/>
  <c r="AB40" i="24"/>
  <c r="AA40" i="24"/>
  <c r="Z40" i="24"/>
  <c r="W40" i="24"/>
  <c r="W42" i="24" s="1"/>
  <c r="V40" i="24"/>
  <c r="U40" i="24"/>
  <c r="U42" i="24" s="1"/>
  <c r="T40" i="24"/>
  <c r="Q40" i="24"/>
  <c r="P40" i="24"/>
  <c r="O40" i="24"/>
  <c r="O42" i="24" s="1"/>
  <c r="N40" i="24"/>
  <c r="K40" i="24"/>
  <c r="J40" i="24"/>
  <c r="I40" i="24"/>
  <c r="H40" i="24"/>
  <c r="E40" i="24"/>
  <c r="E42" i="24" s="1"/>
  <c r="D40" i="24"/>
  <c r="C40" i="24"/>
  <c r="BV39" i="24"/>
  <c r="BV42" i="24" s="1"/>
  <c r="BV43" i="24" s="1"/>
  <c r="BS39" i="24"/>
  <c r="BR39" i="24"/>
  <c r="BR42" i="24" s="1"/>
  <c r="BQ39" i="24"/>
  <c r="BP39" i="24"/>
  <c r="BM39" i="24"/>
  <c r="BL39" i="24"/>
  <c r="BL42" i="24" s="1"/>
  <c r="BK39" i="24"/>
  <c r="BJ39" i="24"/>
  <c r="BJ42" i="24" s="1"/>
  <c r="BG39" i="24"/>
  <c r="BG42" i="24" s="1"/>
  <c r="BF39" i="24"/>
  <c r="BF42" i="24" s="1"/>
  <c r="BE39" i="24"/>
  <c r="BE42" i="24" s="1"/>
  <c r="BD39" i="24"/>
  <c r="BD42" i="24" s="1"/>
  <c r="BA39" i="24"/>
  <c r="AZ39" i="24"/>
  <c r="AZ42" i="24" s="1"/>
  <c r="AY39" i="24"/>
  <c r="AX39" i="24"/>
  <c r="AU39" i="24"/>
  <c r="AT39" i="24"/>
  <c r="AT42" i="24" s="1"/>
  <c r="AS39" i="24"/>
  <c r="AR39" i="24"/>
  <c r="AR42" i="24" s="1"/>
  <c r="AO39" i="24"/>
  <c r="AN39" i="24"/>
  <c r="AM39" i="24"/>
  <c r="AL39" i="24"/>
  <c r="AL42" i="24" s="1"/>
  <c r="AI39" i="24"/>
  <c r="AI42" i="24" s="1"/>
  <c r="AH39" i="24"/>
  <c r="AH42" i="24" s="1"/>
  <c r="AG39" i="24"/>
  <c r="AG42" i="24" s="1"/>
  <c r="AF39" i="24"/>
  <c r="AC39" i="24"/>
  <c r="AB39" i="24"/>
  <c r="AB42" i="24" s="1"/>
  <c r="AA39" i="24"/>
  <c r="AA42" i="24" s="1"/>
  <c r="Z39" i="24"/>
  <c r="Z42" i="24" s="1"/>
  <c r="W39" i="24"/>
  <c r="V39" i="24"/>
  <c r="V42" i="24" s="1"/>
  <c r="U39" i="24"/>
  <c r="T39" i="24"/>
  <c r="T42" i="24" s="1"/>
  <c r="Q39" i="24"/>
  <c r="Q42" i="24" s="1"/>
  <c r="P39" i="24"/>
  <c r="P42" i="24" s="1"/>
  <c r="O39" i="24"/>
  <c r="N39" i="24"/>
  <c r="N42" i="24" s="1"/>
  <c r="K39" i="24"/>
  <c r="K42" i="24" s="1"/>
  <c r="J39" i="24"/>
  <c r="J42" i="24" s="1"/>
  <c r="I39" i="24"/>
  <c r="I42" i="24" s="1"/>
  <c r="H39" i="24"/>
  <c r="H42" i="24" s="1"/>
  <c r="E39" i="24"/>
  <c r="D39" i="24"/>
  <c r="C39" i="24"/>
  <c r="C42" i="24" s="1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Y36" i="24"/>
  <c r="BX36" i="24"/>
  <c r="BW36" i="24"/>
  <c r="BU36" i="24"/>
  <c r="BT36" i="24"/>
  <c r="BO36" i="24"/>
  <c r="BN36" i="24"/>
  <c r="BH36" i="24"/>
  <c r="BI36" i="24" s="1"/>
  <c r="BC36" i="24"/>
  <c r="BB36" i="24"/>
  <c r="AV36" i="24"/>
  <c r="AW36" i="24" s="1"/>
  <c r="AQ36" i="24"/>
  <c r="AP36" i="24"/>
  <c r="AJ36" i="24"/>
  <c r="AK36" i="24" s="1"/>
  <c r="AE36" i="24"/>
  <c r="AD36" i="24"/>
  <c r="Y36" i="24"/>
  <c r="X36" i="24"/>
  <c r="S36" i="24"/>
  <c r="R36" i="24"/>
  <c r="L36" i="24"/>
  <c r="M36" i="24" s="1"/>
  <c r="G36" i="24"/>
  <c r="F36" i="24"/>
  <c r="CA35" i="24"/>
  <c r="CA41" i="24" s="1"/>
  <c r="BZ35" i="24"/>
  <c r="BZ41" i="24" s="1"/>
  <c r="BY35" i="24"/>
  <c r="BY41" i="24" s="1"/>
  <c r="BX35" i="24"/>
  <c r="BW35" i="24"/>
  <c r="BW41" i="24" s="1"/>
  <c r="BU35" i="24"/>
  <c r="BU41" i="24" s="1"/>
  <c r="BT35" i="24"/>
  <c r="BT41" i="24" s="1"/>
  <c r="BN35" i="24"/>
  <c r="BO35" i="24" s="1"/>
  <c r="BO41" i="24" s="1"/>
  <c r="BI35" i="24"/>
  <c r="BI41" i="24" s="1"/>
  <c r="BH35" i="24"/>
  <c r="BB35" i="24"/>
  <c r="BC35" i="24" s="1"/>
  <c r="BC41" i="24" s="1"/>
  <c r="AW35" i="24"/>
  <c r="AV35" i="24"/>
  <c r="AV41" i="24" s="1"/>
  <c r="AP35" i="24"/>
  <c r="AQ35" i="24" s="1"/>
  <c r="AQ41" i="24" s="1"/>
  <c r="AJ35" i="24"/>
  <c r="AJ41" i="24" s="1"/>
  <c r="AD35" i="24"/>
  <c r="AE35" i="24" s="1"/>
  <c r="AE41" i="24" s="1"/>
  <c r="X35" i="24"/>
  <c r="Y35" i="24" s="1"/>
  <c r="Y41" i="24" s="1"/>
  <c r="R35" i="24"/>
  <c r="S35" i="24" s="1"/>
  <c r="S41" i="24" s="1"/>
  <c r="L35" i="24"/>
  <c r="M35" i="24" s="1"/>
  <c r="M41" i="24" s="1"/>
  <c r="F35" i="24"/>
  <c r="G35" i="24" s="1"/>
  <c r="G41" i="24" s="1"/>
  <c r="BZ34" i="24"/>
  <c r="CA34" i="24" s="1"/>
  <c r="BY34" i="24"/>
  <c r="BX34" i="24"/>
  <c r="BW34" i="24"/>
  <c r="BU34" i="24"/>
  <c r="BT34" i="24"/>
  <c r="BN34" i="24"/>
  <c r="BO34" i="24" s="1"/>
  <c r="BI34" i="24"/>
  <c r="BH34" i="24"/>
  <c r="BB34" i="24"/>
  <c r="BC34" i="24" s="1"/>
  <c r="AW34" i="24"/>
  <c r="AV34" i="24"/>
  <c r="AP34" i="24"/>
  <c r="AQ34" i="24" s="1"/>
  <c r="AK34" i="24"/>
  <c r="AJ34" i="24"/>
  <c r="AE34" i="24"/>
  <c r="AD34" i="24"/>
  <c r="Y34" i="24"/>
  <c r="X34" i="24"/>
  <c r="R34" i="24"/>
  <c r="S34" i="24" s="1"/>
  <c r="M34" i="24"/>
  <c r="L34" i="24"/>
  <c r="F34" i="24"/>
  <c r="G34" i="24" s="1"/>
  <c r="BY33" i="24"/>
  <c r="BX33" i="24"/>
  <c r="BZ33" i="24" s="1"/>
  <c r="BW33" i="24"/>
  <c r="CA33" i="24" s="1"/>
  <c r="BT33" i="24"/>
  <c r="BU33" i="24" s="1"/>
  <c r="BN33" i="24"/>
  <c r="BO33" i="24" s="1"/>
  <c r="BH33" i="24"/>
  <c r="BI33" i="24" s="1"/>
  <c r="BB33" i="24"/>
  <c r="BC33" i="24" s="1"/>
  <c r="AV33" i="24"/>
  <c r="AW33" i="24" s="1"/>
  <c r="AP33" i="24"/>
  <c r="AQ33" i="24" s="1"/>
  <c r="AJ33" i="24"/>
  <c r="AK33" i="24" s="1"/>
  <c r="AD33" i="24"/>
  <c r="AE33" i="24" s="1"/>
  <c r="X33" i="24"/>
  <c r="Y33" i="24" s="1"/>
  <c r="R33" i="24"/>
  <c r="S33" i="24" s="1"/>
  <c r="L33" i="24"/>
  <c r="M33" i="24" s="1"/>
  <c r="G33" i="24"/>
  <c r="F33" i="24"/>
  <c r="BY32" i="24"/>
  <c r="BZ32" i="24" s="1"/>
  <c r="BX32" i="24"/>
  <c r="BW32" i="24"/>
  <c r="BT32" i="24"/>
  <c r="BU32" i="24" s="1"/>
  <c r="BO32" i="24"/>
  <c r="BN32" i="24"/>
  <c r="BH32" i="24"/>
  <c r="BI32" i="24" s="1"/>
  <c r="BC32" i="24"/>
  <c r="BB32" i="24"/>
  <c r="AV32" i="24"/>
  <c r="AW32" i="24" s="1"/>
  <c r="AQ32" i="24"/>
  <c r="AP32" i="24"/>
  <c r="AK32" i="24"/>
  <c r="AJ32" i="24"/>
  <c r="AE32" i="24"/>
  <c r="AD32" i="24"/>
  <c r="X32" i="24"/>
  <c r="Y32" i="24" s="1"/>
  <c r="S32" i="24"/>
  <c r="R32" i="24"/>
  <c r="M32" i="24"/>
  <c r="L32" i="24"/>
  <c r="G32" i="24"/>
  <c r="F32" i="24"/>
  <c r="BY31" i="24"/>
  <c r="BZ31" i="24" s="1"/>
  <c r="BX31" i="24"/>
  <c r="BW31" i="24"/>
  <c r="BT31" i="24"/>
  <c r="BU31" i="24" s="1"/>
  <c r="BN31" i="24"/>
  <c r="BO31" i="24" s="1"/>
  <c r="BH31" i="24"/>
  <c r="BI31" i="24" s="1"/>
  <c r="BB31" i="24"/>
  <c r="BC31" i="24" s="1"/>
  <c r="AV31" i="24"/>
  <c r="AW31" i="24" s="1"/>
  <c r="AP31" i="24"/>
  <c r="AQ31" i="24" s="1"/>
  <c r="AJ31" i="24"/>
  <c r="AK31" i="24" s="1"/>
  <c r="AD31" i="24"/>
  <c r="AE31" i="24" s="1"/>
  <c r="X31" i="24"/>
  <c r="Y31" i="24" s="1"/>
  <c r="R31" i="24"/>
  <c r="S31" i="24" s="1"/>
  <c r="M31" i="24"/>
  <c r="L31" i="24"/>
  <c r="F31" i="24"/>
  <c r="G31" i="24" s="1"/>
  <c r="BY30" i="24"/>
  <c r="BX30" i="24"/>
  <c r="BZ30" i="24" s="1"/>
  <c r="CA30" i="24" s="1"/>
  <c r="BW30" i="24"/>
  <c r="BU30" i="24"/>
  <c r="BT30" i="24"/>
  <c r="BN30" i="24"/>
  <c r="BO30" i="24" s="1"/>
  <c r="BI30" i="24"/>
  <c r="BH30" i="24"/>
  <c r="BC30" i="24"/>
  <c r="BB30" i="24"/>
  <c r="AW30" i="24"/>
  <c r="AV30" i="24"/>
  <c r="AP30" i="24"/>
  <c r="AQ30" i="24" s="1"/>
  <c r="AK30" i="24"/>
  <c r="AJ30" i="24"/>
  <c r="AE30" i="24"/>
  <c r="AD30" i="24"/>
  <c r="Y30" i="24"/>
  <c r="X30" i="24"/>
  <c r="R30" i="24"/>
  <c r="S30" i="24" s="1"/>
  <c r="M30" i="24"/>
  <c r="L30" i="24"/>
  <c r="G30" i="24"/>
  <c r="F30" i="24"/>
  <c r="BY29" i="24"/>
  <c r="BX29" i="24"/>
  <c r="BZ29" i="24" s="1"/>
  <c r="BW29" i="24"/>
  <c r="CA29" i="24" s="1"/>
  <c r="BT29" i="24"/>
  <c r="BU29" i="24" s="1"/>
  <c r="BN29" i="24"/>
  <c r="BO29" i="24" s="1"/>
  <c r="BH29" i="24"/>
  <c r="BI29" i="24" s="1"/>
  <c r="BC29" i="24"/>
  <c r="BB29" i="24"/>
  <c r="AV29" i="24"/>
  <c r="AW29" i="24" s="1"/>
  <c r="AQ29" i="24"/>
  <c r="AP29" i="24"/>
  <c r="AJ29" i="24"/>
  <c r="AK29" i="24" s="1"/>
  <c r="AE29" i="24"/>
  <c r="AD29" i="24"/>
  <c r="X29" i="24"/>
  <c r="Y29" i="24" s="1"/>
  <c r="R29" i="24"/>
  <c r="S29" i="24" s="1"/>
  <c r="L29" i="24"/>
  <c r="M29" i="24" s="1"/>
  <c r="G29" i="24"/>
  <c r="F29" i="24"/>
  <c r="BZ28" i="24"/>
  <c r="BY28" i="24"/>
  <c r="BX28" i="24"/>
  <c r="BW28" i="24"/>
  <c r="BT28" i="24"/>
  <c r="BU28" i="24" s="1"/>
  <c r="BO28" i="24"/>
  <c r="BN28" i="24"/>
  <c r="BI28" i="24"/>
  <c r="BH28" i="24"/>
  <c r="BC28" i="24"/>
  <c r="BB28" i="24"/>
  <c r="AV28" i="24"/>
  <c r="AW28" i="24" s="1"/>
  <c r="AQ28" i="24"/>
  <c r="AP28" i="24"/>
  <c r="AK28" i="24"/>
  <c r="AJ28" i="24"/>
  <c r="AE28" i="24"/>
  <c r="AD28" i="24"/>
  <c r="X28" i="24"/>
  <c r="Y28" i="24" s="1"/>
  <c r="S28" i="24"/>
  <c r="R28" i="24"/>
  <c r="M28" i="24"/>
  <c r="L28" i="24"/>
  <c r="G28" i="24"/>
  <c r="F28" i="24"/>
  <c r="BZ27" i="24"/>
  <c r="CA27" i="24" s="1"/>
  <c r="BY27" i="24"/>
  <c r="BX27" i="24"/>
  <c r="BW27" i="24"/>
  <c r="BT27" i="24"/>
  <c r="BU27" i="24" s="1"/>
  <c r="BN27" i="24"/>
  <c r="BO27" i="24" s="1"/>
  <c r="BH27" i="24"/>
  <c r="BI27" i="24" s="1"/>
  <c r="BB27" i="24"/>
  <c r="BC27" i="24" s="1"/>
  <c r="AV27" i="24"/>
  <c r="AW27" i="24" s="1"/>
  <c r="AP27" i="24"/>
  <c r="AQ27" i="24" s="1"/>
  <c r="AK27" i="24"/>
  <c r="AJ27" i="24"/>
  <c r="AD27" i="24"/>
  <c r="AE27" i="24" s="1"/>
  <c r="Y27" i="24"/>
  <c r="X27" i="24"/>
  <c r="R27" i="24"/>
  <c r="S27" i="24" s="1"/>
  <c r="M27" i="24"/>
  <c r="L27" i="24"/>
  <c r="F27" i="24"/>
  <c r="G27" i="24" s="1"/>
  <c r="BZ26" i="24"/>
  <c r="CA26" i="24" s="1"/>
  <c r="BY26" i="24"/>
  <c r="BX26" i="24"/>
  <c r="BW26" i="24"/>
  <c r="BU26" i="24"/>
  <c r="BT26" i="24"/>
  <c r="BO26" i="24"/>
  <c r="BN26" i="24"/>
  <c r="BI26" i="24"/>
  <c r="BH26" i="24"/>
  <c r="BC26" i="24"/>
  <c r="BB26" i="24"/>
  <c r="AW26" i="24"/>
  <c r="AV26" i="24"/>
  <c r="AQ26" i="24"/>
  <c r="AP26" i="24"/>
  <c r="AK26" i="24"/>
  <c r="AJ26" i="24"/>
  <c r="AE26" i="24"/>
  <c r="AD26" i="24"/>
  <c r="Y26" i="24"/>
  <c r="X26" i="24"/>
  <c r="S26" i="24"/>
  <c r="R26" i="24"/>
  <c r="M26" i="24"/>
  <c r="L26" i="24"/>
  <c r="G26" i="24"/>
  <c r="F26" i="24"/>
  <c r="CA25" i="24"/>
  <c r="BY25" i="24"/>
  <c r="BX25" i="24"/>
  <c r="BZ25" i="24" s="1"/>
  <c r="BW25" i="24"/>
  <c r="BT25" i="24"/>
  <c r="BU25" i="24" s="1"/>
  <c r="BO25" i="24"/>
  <c r="BN25" i="24"/>
  <c r="BH25" i="24"/>
  <c r="BI25" i="24" s="1"/>
  <c r="BC25" i="24"/>
  <c r="BB25" i="24"/>
  <c r="AV25" i="24"/>
  <c r="AW25" i="24" s="1"/>
  <c r="AP25" i="24"/>
  <c r="AQ25" i="24" s="1"/>
  <c r="AJ25" i="24"/>
  <c r="AK25" i="24" s="1"/>
  <c r="AE25" i="24"/>
  <c r="AD25" i="24"/>
  <c r="X25" i="24"/>
  <c r="Y25" i="24" s="1"/>
  <c r="R25" i="24"/>
  <c r="S25" i="24" s="1"/>
  <c r="L25" i="24"/>
  <c r="M25" i="24" s="1"/>
  <c r="F25" i="24"/>
  <c r="G25" i="24" s="1"/>
  <c r="BY24" i="24"/>
  <c r="BX24" i="24"/>
  <c r="BZ24" i="24" s="1"/>
  <c r="BW24" i="24"/>
  <c r="BU24" i="24"/>
  <c r="BT24" i="24"/>
  <c r="BO24" i="24"/>
  <c r="BN24" i="24"/>
  <c r="BI24" i="24"/>
  <c r="BH24" i="24"/>
  <c r="BC24" i="24"/>
  <c r="BB24" i="24"/>
  <c r="AW24" i="24"/>
  <c r="AV24" i="24"/>
  <c r="AQ24" i="24"/>
  <c r="AP24" i="24"/>
  <c r="AK24" i="24"/>
  <c r="AJ24" i="24"/>
  <c r="AE24" i="24"/>
  <c r="AD24" i="24"/>
  <c r="Y24" i="24"/>
  <c r="X24" i="24"/>
  <c r="S24" i="24"/>
  <c r="R24" i="24"/>
  <c r="M24" i="24"/>
  <c r="L24" i="24"/>
  <c r="G24" i="24"/>
  <c r="F24" i="24"/>
  <c r="BY23" i="24"/>
  <c r="BZ23" i="24" s="1"/>
  <c r="CA23" i="24" s="1"/>
  <c r="BX23" i="24"/>
  <c r="BW23" i="24"/>
  <c r="BT23" i="24"/>
  <c r="BU23" i="24" s="1"/>
  <c r="BN23" i="24"/>
  <c r="BO23" i="24" s="1"/>
  <c r="BI23" i="24"/>
  <c r="BH23" i="24"/>
  <c r="BB23" i="24"/>
  <c r="BC23" i="24" s="1"/>
  <c r="AW23" i="24"/>
  <c r="AV23" i="24"/>
  <c r="AP23" i="24"/>
  <c r="AQ23" i="24" s="1"/>
  <c r="AK23" i="24"/>
  <c r="AJ23" i="24"/>
  <c r="AD23" i="24"/>
  <c r="AE23" i="24" s="1"/>
  <c r="X23" i="24"/>
  <c r="Y23" i="24" s="1"/>
  <c r="R23" i="24"/>
  <c r="S23" i="24" s="1"/>
  <c r="M23" i="24"/>
  <c r="L23" i="24"/>
  <c r="F23" i="24"/>
  <c r="G23" i="24" s="1"/>
  <c r="BY22" i="24"/>
  <c r="BX22" i="24"/>
  <c r="BZ22" i="24" s="1"/>
  <c r="BW22" i="24"/>
  <c r="CA22" i="24" s="1"/>
  <c r="BU22" i="24"/>
  <c r="BT22" i="24"/>
  <c r="BO22" i="24"/>
  <c r="BN22" i="24"/>
  <c r="BI22" i="24"/>
  <c r="BH22" i="24"/>
  <c r="BB22" i="24"/>
  <c r="BC22" i="24" s="1"/>
  <c r="AW22" i="24"/>
  <c r="AV22" i="24"/>
  <c r="AQ22" i="24"/>
  <c r="AP22" i="24"/>
  <c r="AK22" i="24"/>
  <c r="AJ22" i="24"/>
  <c r="AD22" i="24"/>
  <c r="AE22" i="24" s="1"/>
  <c r="Y22" i="24"/>
  <c r="X22" i="24"/>
  <c r="S22" i="24"/>
  <c r="R22" i="24"/>
  <c r="M22" i="24"/>
  <c r="L22" i="24"/>
  <c r="F22" i="24"/>
  <c r="G22" i="24" s="1"/>
  <c r="BY21" i="24"/>
  <c r="BX21" i="24"/>
  <c r="BZ21" i="24" s="1"/>
  <c r="BW21" i="24"/>
  <c r="CA21" i="24" s="1"/>
  <c r="BT21" i="24"/>
  <c r="BU21" i="24" s="1"/>
  <c r="BN21" i="24"/>
  <c r="BN39" i="24" s="1"/>
  <c r="BH21" i="24"/>
  <c r="BI21" i="24" s="1"/>
  <c r="BC21" i="24"/>
  <c r="BB21" i="24"/>
  <c r="AV21" i="24"/>
  <c r="AW21" i="24" s="1"/>
  <c r="AP21" i="24"/>
  <c r="AQ21" i="24" s="1"/>
  <c r="AJ21" i="24"/>
  <c r="AK21" i="24" s="1"/>
  <c r="AD21" i="24"/>
  <c r="AE21" i="24" s="1"/>
  <c r="X21" i="24"/>
  <c r="Y21" i="24" s="1"/>
  <c r="R21" i="24"/>
  <c r="S21" i="24" s="1"/>
  <c r="L21" i="24"/>
  <c r="M21" i="24" s="1"/>
  <c r="G21" i="24"/>
  <c r="F21" i="24"/>
  <c r="BY20" i="24"/>
  <c r="BZ20" i="24" s="1"/>
  <c r="BX20" i="24"/>
  <c r="BW20" i="24"/>
  <c r="BU20" i="24"/>
  <c r="BT20" i="24"/>
  <c r="BO20" i="24"/>
  <c r="BN20" i="24"/>
  <c r="BH20" i="24"/>
  <c r="BI20" i="24" s="1"/>
  <c r="BC20" i="24"/>
  <c r="BB20" i="24"/>
  <c r="AW20" i="24"/>
  <c r="AV20" i="24"/>
  <c r="AQ20" i="24"/>
  <c r="AP20" i="24"/>
  <c r="AJ20" i="24"/>
  <c r="AK20" i="24" s="1"/>
  <c r="AE20" i="24"/>
  <c r="AD20" i="24"/>
  <c r="Y20" i="24"/>
  <c r="X20" i="24"/>
  <c r="S20" i="24"/>
  <c r="R20" i="24"/>
  <c r="L20" i="24"/>
  <c r="M20" i="24" s="1"/>
  <c r="G20" i="24"/>
  <c r="F20" i="24"/>
  <c r="BY19" i="24"/>
  <c r="BZ19" i="24" s="1"/>
  <c r="BX19" i="24"/>
  <c r="BW19" i="24"/>
  <c r="CA19" i="24" s="1"/>
  <c r="BU19" i="24"/>
  <c r="BT19" i="24"/>
  <c r="BN19" i="24"/>
  <c r="BO19" i="24" s="1"/>
  <c r="BI19" i="24"/>
  <c r="BH19" i="24"/>
  <c r="BB19" i="24"/>
  <c r="BC19" i="24" s="1"/>
  <c r="AV19" i="24"/>
  <c r="AW19" i="24" s="1"/>
  <c r="AP19" i="24"/>
  <c r="AQ19" i="24" s="1"/>
  <c r="AK19" i="24"/>
  <c r="AJ19" i="24"/>
  <c r="AD19" i="24"/>
  <c r="AE19" i="24" s="1"/>
  <c r="X19" i="24"/>
  <c r="Y19" i="24" s="1"/>
  <c r="R19" i="24"/>
  <c r="S19" i="24" s="1"/>
  <c r="L19" i="24"/>
  <c r="M19" i="24" s="1"/>
  <c r="F19" i="24"/>
  <c r="G19" i="24" s="1"/>
  <c r="BZ18" i="24"/>
  <c r="BY18" i="24"/>
  <c r="BX18" i="24"/>
  <c r="BW18" i="24"/>
  <c r="CA18" i="24" s="1"/>
  <c r="BU18" i="24"/>
  <c r="BT18" i="24"/>
  <c r="BO18" i="24"/>
  <c r="BN18" i="24"/>
  <c r="BI18" i="24"/>
  <c r="BH18" i="24"/>
  <c r="BC18" i="24"/>
  <c r="BB18" i="24"/>
  <c r="AW18" i="24"/>
  <c r="AV18" i="24"/>
  <c r="AQ18" i="24"/>
  <c r="AP18" i="24"/>
  <c r="AK18" i="24"/>
  <c r="AJ18" i="24"/>
  <c r="AE18" i="24"/>
  <c r="AD18" i="24"/>
  <c r="Y18" i="24"/>
  <c r="X18" i="24"/>
  <c r="S18" i="24"/>
  <c r="R18" i="24"/>
  <c r="M18" i="24"/>
  <c r="L18" i="24"/>
  <c r="G18" i="24"/>
  <c r="F18" i="24"/>
  <c r="BY17" i="24"/>
  <c r="BX17" i="24"/>
  <c r="BW17" i="24"/>
  <c r="BT17" i="24"/>
  <c r="BU17" i="24" s="1"/>
  <c r="BN17" i="24"/>
  <c r="BO17" i="24" s="1"/>
  <c r="BH17" i="24"/>
  <c r="BI17" i="24" s="1"/>
  <c r="BB17" i="24"/>
  <c r="BC17" i="24" s="1"/>
  <c r="AV17" i="24"/>
  <c r="AW17" i="24" s="1"/>
  <c r="AP17" i="24"/>
  <c r="AQ17" i="24" s="1"/>
  <c r="AJ17" i="24"/>
  <c r="AK17" i="24" s="1"/>
  <c r="AE17" i="24"/>
  <c r="AD17" i="24"/>
  <c r="X17" i="24"/>
  <c r="Y17" i="24" s="1"/>
  <c r="S17" i="24"/>
  <c r="R17" i="24"/>
  <c r="L17" i="24"/>
  <c r="M17" i="24" s="1"/>
  <c r="G17" i="24"/>
  <c r="F17" i="24"/>
  <c r="BY16" i="24"/>
  <c r="BX16" i="24"/>
  <c r="BZ16" i="24" s="1"/>
  <c r="CA16" i="24" s="1"/>
  <c r="BW16" i="24"/>
  <c r="BU16" i="24"/>
  <c r="BT16" i="24"/>
  <c r="BO16" i="24"/>
  <c r="BN16" i="24"/>
  <c r="BI16" i="24"/>
  <c r="BH16" i="24"/>
  <c r="BC16" i="24"/>
  <c r="BB16" i="24"/>
  <c r="AW16" i="24"/>
  <c r="AV16" i="24"/>
  <c r="AQ16" i="24"/>
  <c r="AP16" i="24"/>
  <c r="AK16" i="24"/>
  <c r="AJ16" i="24"/>
  <c r="AE16" i="24"/>
  <c r="AD16" i="24"/>
  <c r="Y16" i="24"/>
  <c r="X16" i="24"/>
  <c r="S16" i="24"/>
  <c r="R16" i="24"/>
  <c r="M16" i="24"/>
  <c r="L16" i="24"/>
  <c r="G16" i="24"/>
  <c r="F16" i="24"/>
  <c r="BY15" i="24"/>
  <c r="BY40" i="24" s="1"/>
  <c r="BX15" i="24"/>
  <c r="BW15" i="24"/>
  <c r="BT15" i="24"/>
  <c r="BU15" i="24" s="1"/>
  <c r="BN15" i="24"/>
  <c r="BO15" i="24" s="1"/>
  <c r="BI15" i="24"/>
  <c r="BH15" i="24"/>
  <c r="BB15" i="24"/>
  <c r="BC15" i="24" s="1"/>
  <c r="AV15" i="24"/>
  <c r="AW15" i="24" s="1"/>
  <c r="AP15" i="24"/>
  <c r="AQ15" i="24" s="1"/>
  <c r="AJ15" i="24"/>
  <c r="AK15" i="24" s="1"/>
  <c r="AK40" i="24" s="1"/>
  <c r="AD15" i="24"/>
  <c r="AE15" i="24" s="1"/>
  <c r="X15" i="24"/>
  <c r="Y15" i="24" s="1"/>
  <c r="R15" i="24"/>
  <c r="S15" i="24" s="1"/>
  <c r="M15" i="24"/>
  <c r="L15" i="24"/>
  <c r="F15" i="24"/>
  <c r="G15" i="24" s="1"/>
  <c r="BY14" i="24"/>
  <c r="BX14" i="24"/>
  <c r="BW14" i="24"/>
  <c r="BU14" i="24"/>
  <c r="BU40" i="24" s="1"/>
  <c r="BT14" i="24"/>
  <c r="BN14" i="24"/>
  <c r="BN40" i="24" s="1"/>
  <c r="BI14" i="24"/>
  <c r="BI40" i="24" s="1"/>
  <c r="BH14" i="24"/>
  <c r="BC14" i="24"/>
  <c r="BC40" i="24" s="1"/>
  <c r="BB14" i="24"/>
  <c r="BB40" i="24" s="1"/>
  <c r="AW14" i="24"/>
  <c r="AV14" i="24"/>
  <c r="AP14" i="24"/>
  <c r="AP40" i="24" s="1"/>
  <c r="AK14" i="24"/>
  <c r="AJ14" i="24"/>
  <c r="AE14" i="24"/>
  <c r="AE40" i="24" s="1"/>
  <c r="AD14" i="24"/>
  <c r="AD40" i="24" s="1"/>
  <c r="Y14" i="24"/>
  <c r="Y40" i="24" s="1"/>
  <c r="X14" i="24"/>
  <c r="R14" i="24"/>
  <c r="R40" i="24" s="1"/>
  <c r="M14" i="24"/>
  <c r="L14" i="24"/>
  <c r="G14" i="24"/>
  <c r="G40" i="24" s="1"/>
  <c r="F14" i="24"/>
  <c r="F40" i="24" s="1"/>
  <c r="BY13" i="24"/>
  <c r="BX13" i="24"/>
  <c r="BZ13" i="24" s="1"/>
  <c r="BW13" i="24"/>
  <c r="BW39" i="24" s="1"/>
  <c r="BT13" i="24"/>
  <c r="BU13" i="24" s="1"/>
  <c r="BN13" i="24"/>
  <c r="BO13" i="24" s="1"/>
  <c r="BH13" i="24"/>
  <c r="BI13" i="24" s="1"/>
  <c r="BC13" i="24"/>
  <c r="BB13" i="24"/>
  <c r="AV13" i="24"/>
  <c r="AW13" i="24" s="1"/>
  <c r="AQ13" i="24"/>
  <c r="AP13" i="24"/>
  <c r="AJ13" i="24"/>
  <c r="AK13" i="24" s="1"/>
  <c r="AE13" i="24"/>
  <c r="AD13" i="24"/>
  <c r="X13" i="24"/>
  <c r="Y13" i="24" s="1"/>
  <c r="R13" i="24"/>
  <c r="R39" i="24" s="1"/>
  <c r="L13" i="24"/>
  <c r="M13" i="24" s="1"/>
  <c r="G13" i="24"/>
  <c r="F13" i="24"/>
  <c r="BZ12" i="24"/>
  <c r="BY12" i="24"/>
  <c r="BX12" i="24"/>
  <c r="BW12" i="24"/>
  <c r="BT12" i="24"/>
  <c r="BU12" i="24" s="1"/>
  <c r="BO12" i="24"/>
  <c r="BN12" i="24"/>
  <c r="BI12" i="24"/>
  <c r="BH12" i="24"/>
  <c r="BC12" i="24"/>
  <c r="BB12" i="24"/>
  <c r="AV12" i="24"/>
  <c r="AW12" i="24" s="1"/>
  <c r="AQ12" i="24"/>
  <c r="AP12" i="24"/>
  <c r="AK12" i="24"/>
  <c r="AJ12" i="24"/>
  <c r="AE12" i="24"/>
  <c r="AD12" i="24"/>
  <c r="X12" i="24"/>
  <c r="X37" i="24" s="1"/>
  <c r="S12" i="24"/>
  <c r="R12" i="24"/>
  <c r="M12" i="24"/>
  <c r="L12" i="24"/>
  <c r="G12" i="24"/>
  <c r="F12" i="24"/>
  <c r="BZ11" i="24"/>
  <c r="CA11" i="24" s="1"/>
  <c r="BY11" i="24"/>
  <c r="BX11" i="24"/>
  <c r="BW11" i="24"/>
  <c r="BT11" i="24"/>
  <c r="BU11" i="24" s="1"/>
  <c r="BN11" i="24"/>
  <c r="BO11" i="24" s="1"/>
  <c r="BH11" i="24"/>
  <c r="BH37" i="24" s="1"/>
  <c r="BB11" i="24"/>
  <c r="BC11" i="24" s="1"/>
  <c r="AV11" i="24"/>
  <c r="AW11" i="24" s="1"/>
  <c r="AP11" i="24"/>
  <c r="AQ11" i="24" s="1"/>
  <c r="AK11" i="24"/>
  <c r="AJ11" i="24"/>
  <c r="AD11" i="24"/>
  <c r="AE11" i="24" s="1"/>
  <c r="Y11" i="24"/>
  <c r="X11" i="24"/>
  <c r="R11" i="24"/>
  <c r="S11" i="24" s="1"/>
  <c r="M11" i="24"/>
  <c r="L11" i="24"/>
  <c r="F11" i="24"/>
  <c r="G11" i="24" s="1"/>
  <c r="BZ10" i="24"/>
  <c r="CA10" i="24" s="1"/>
  <c r="BY10" i="24"/>
  <c r="BX10" i="24"/>
  <c r="BW10" i="24"/>
  <c r="BU10" i="24"/>
  <c r="BT10" i="24"/>
  <c r="BO10" i="24"/>
  <c r="BN10" i="24"/>
  <c r="BI10" i="24"/>
  <c r="BH10" i="24"/>
  <c r="BC10" i="24"/>
  <c r="BB10" i="24"/>
  <c r="AW10" i="24"/>
  <c r="AV10" i="24"/>
  <c r="AQ10" i="24"/>
  <c r="AP10" i="24"/>
  <c r="AK10" i="24"/>
  <c r="AJ10" i="24"/>
  <c r="AE10" i="24"/>
  <c r="AD10" i="24"/>
  <c r="Y10" i="24"/>
  <c r="X10" i="24"/>
  <c r="S10" i="24"/>
  <c r="R10" i="24"/>
  <c r="M10" i="24"/>
  <c r="L10" i="24"/>
  <c r="G10" i="24"/>
  <c r="F10" i="24"/>
  <c r="BY9" i="24"/>
  <c r="BX9" i="24"/>
  <c r="BW9" i="24"/>
  <c r="BW37" i="24" s="1"/>
  <c r="BT9" i="24"/>
  <c r="BO9" i="24"/>
  <c r="BN9" i="24"/>
  <c r="BH9" i="24"/>
  <c r="BI9" i="24" s="1"/>
  <c r="BC9" i="24"/>
  <c r="BB9" i="24"/>
  <c r="AV9" i="24"/>
  <c r="AP9" i="24"/>
  <c r="AP39" i="24" s="1"/>
  <c r="AJ9" i="24"/>
  <c r="AK9" i="24" s="1"/>
  <c r="AE9" i="24"/>
  <c r="AE37" i="24" s="1"/>
  <c r="AD9" i="24"/>
  <c r="AD39" i="24" s="1"/>
  <c r="X9" i="24"/>
  <c r="R9" i="24"/>
  <c r="R37" i="24" s="1"/>
  <c r="L9" i="24"/>
  <c r="M9" i="24" s="1"/>
  <c r="F9" i="24"/>
  <c r="F37" i="24" s="1"/>
  <c r="K152" i="23" l="1"/>
  <c r="L9" i="23"/>
  <c r="L13" i="23" s="1"/>
  <c r="L30" i="23"/>
  <c r="L34" i="23" s="1"/>
  <c r="L121" i="23"/>
  <c r="L125" i="23" s="1"/>
  <c r="L45" i="23"/>
  <c r="L54" i="23" s="1"/>
  <c r="M37" i="24"/>
  <c r="CA31" i="24"/>
  <c r="CA45" i="24"/>
  <c r="M40" i="24"/>
  <c r="AW40" i="24"/>
  <c r="BW42" i="24"/>
  <c r="BW43" i="24" s="1"/>
  <c r="AK37" i="24"/>
  <c r="AK39" i="24"/>
  <c r="AK42" i="24" s="1"/>
  <c r="BM42" i="24"/>
  <c r="BI11" i="24"/>
  <c r="BI37" i="24" s="1"/>
  <c r="Y12" i="24"/>
  <c r="S14" i="24"/>
  <c r="S40" i="24" s="1"/>
  <c r="M39" i="24"/>
  <c r="AQ9" i="24"/>
  <c r="CA12" i="24"/>
  <c r="S13" i="24"/>
  <c r="X40" i="24"/>
  <c r="AV40" i="24"/>
  <c r="BT40" i="24"/>
  <c r="BO21" i="24"/>
  <c r="BO39" i="24" s="1"/>
  <c r="BO42" i="24" s="1"/>
  <c r="CA28" i="24"/>
  <c r="AK35" i="24"/>
  <c r="AK41" i="24" s="1"/>
  <c r="AP41" i="24"/>
  <c r="AP42" i="24" s="1"/>
  <c r="BO37" i="24"/>
  <c r="AJ39" i="24"/>
  <c r="BO14" i="24"/>
  <c r="BO40" i="24" s="1"/>
  <c r="BZ9" i="24"/>
  <c r="BX37" i="24"/>
  <c r="CA13" i="24"/>
  <c r="AN42" i="24"/>
  <c r="AX42" i="24"/>
  <c r="X41" i="24"/>
  <c r="BT39" i="24"/>
  <c r="BU9" i="24"/>
  <c r="BT37" i="24"/>
  <c r="AV39" i="24"/>
  <c r="AV42" i="24" s="1"/>
  <c r="AV37" i="24"/>
  <c r="AW9" i="24"/>
  <c r="S9" i="24"/>
  <c r="BB37" i="24"/>
  <c r="BY37" i="24"/>
  <c r="BY39" i="24"/>
  <c r="BY42" i="24" s="1"/>
  <c r="BW40" i="24"/>
  <c r="CA24" i="24"/>
  <c r="L39" i="24"/>
  <c r="AF42" i="24"/>
  <c r="AO42" i="24"/>
  <c r="BH39" i="24"/>
  <c r="BH42" i="24" s="1"/>
  <c r="BC39" i="24"/>
  <c r="BC42" i="24" s="1"/>
  <c r="AP37" i="24"/>
  <c r="BC37" i="24"/>
  <c r="L37" i="24"/>
  <c r="G9" i="24"/>
  <c r="AQ14" i="24"/>
  <c r="AQ40" i="24" s="1"/>
  <c r="BX39" i="24"/>
  <c r="BX42" i="24" s="1"/>
  <c r="X39" i="24"/>
  <c r="X42" i="24" s="1"/>
  <c r="Y9" i="24"/>
  <c r="BX40" i="24"/>
  <c r="AD37" i="24"/>
  <c r="BI39" i="24"/>
  <c r="BI42" i="24" s="1"/>
  <c r="L40" i="24"/>
  <c r="AJ40" i="24"/>
  <c r="BH40" i="24"/>
  <c r="BZ15" i="24"/>
  <c r="CA15" i="24" s="1"/>
  <c r="CA20" i="24"/>
  <c r="CA32" i="24"/>
  <c r="R41" i="24"/>
  <c r="R42" i="24" s="1"/>
  <c r="BN41" i="24"/>
  <c r="BN42" i="24" s="1"/>
  <c r="AJ37" i="24"/>
  <c r="AE39" i="24"/>
  <c r="AE42" i="24" s="1"/>
  <c r="BN37" i="24"/>
  <c r="BZ14" i="24"/>
  <c r="BZ17" i="24"/>
  <c r="CA17" i="24" s="1"/>
  <c r="BZ36" i="24"/>
  <c r="CA36" i="24" s="1"/>
  <c r="F39" i="24"/>
  <c r="F42" i="24" s="1"/>
  <c r="BB39" i="24"/>
  <c r="F41" i="24"/>
  <c r="AD41" i="24"/>
  <c r="AD42" i="24" s="1"/>
  <c r="BB41" i="24"/>
  <c r="L152" i="23" l="1"/>
  <c r="AW39" i="24"/>
  <c r="AW42" i="24" s="1"/>
  <c r="AW37" i="24"/>
  <c r="AQ39" i="24"/>
  <c r="AQ42" i="24" s="1"/>
  <c r="AQ37" i="24"/>
  <c r="BB42" i="24"/>
  <c r="G39" i="24"/>
  <c r="G42" i="24" s="1"/>
  <c r="G37" i="24"/>
  <c r="L42" i="24"/>
  <c r="M42" i="24"/>
  <c r="BZ37" i="24"/>
  <c r="CA9" i="24"/>
  <c r="BZ39" i="24"/>
  <c r="BX43" i="24"/>
  <c r="BZ47" i="24"/>
  <c r="S37" i="24"/>
  <c r="S39" i="24"/>
  <c r="S42" i="24" s="1"/>
  <c r="BU39" i="24"/>
  <c r="BU42" i="24" s="1"/>
  <c r="BU37" i="24"/>
  <c r="CA14" i="24"/>
  <c r="CA40" i="24" s="1"/>
  <c r="BZ40" i="24"/>
  <c r="Y39" i="24"/>
  <c r="Y42" i="24" s="1"/>
  <c r="Y37" i="24"/>
  <c r="BZ48" i="24"/>
  <c r="BY43" i="24"/>
  <c r="BT42" i="24"/>
  <c r="AJ42" i="24"/>
  <c r="E491" i="2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L153" i="23" l="1"/>
  <c r="L154" i="23" s="1"/>
  <c r="CA46" i="24"/>
  <c r="CA49" i="24" s="1"/>
  <c r="BZ42" i="24"/>
  <c r="CA39" i="24"/>
  <c r="CA42" i="24" s="1"/>
  <c r="CA37" i="24"/>
  <c r="CA43" i="24" s="1"/>
  <c r="BZ43" i="24"/>
  <c r="K108" i="2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<sst xmlns="http://schemas.openxmlformats.org/spreadsheetml/2006/main" count="12485" uniqueCount="7709">
  <si>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</si>
  <si>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</si>
  <si>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</si>
  <si>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</si>
  <si>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</si>
  <si>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</si>
  <si>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</si>
  <si>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</si>
  <si>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</si>
  <si>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</si>
  <si>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</si>
  <si>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</si>
  <si>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</si>
  <si>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</si>
  <si>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</si>
  <si>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</si>
  <si>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</si>
  <si>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</si>
  <si>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</si>
  <si>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</si>
  <si>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</si>
  <si>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</si>
  <si>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</si>
  <si>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</si>
  <si>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</si>
  <si>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</si>
  <si>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</si>
  <si>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</si>
  <si>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</si>
  <si>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</si>
  <si>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</si>
  <si>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</si>
  <si>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</si>
  <si>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</si>
  <si>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</si>
  <si>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</si>
  <si>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</si>
  <si>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</si>
  <si>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</si>
  <si>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</si>
  <si>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</si>
  <si>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</si>
  <si>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</si>
  <si>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</si>
  <si>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</si>
  <si>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</si>
  <si>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</si>
  <si>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</si>
  <si>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</si>
  <si>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</si>
  <si>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</si>
  <si>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</si>
  <si>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</si>
  <si>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</si>
  <si>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</si>
  <si>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</si>
  <si>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</si>
  <si>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</si>
  <si>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</si>
  <si>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</si>
  <si>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</si>
  <si>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</si>
  <si>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</si>
  <si>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</si>
  <si>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</si>
  <si>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</si>
  <si>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</si>
  <si>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</si>
  <si>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</si>
  <si>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</si>
  <si>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</si>
  <si>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</si>
  <si>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</si>
  <si>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</si>
  <si>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</si>
  <si>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</si>
  <si>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</si>
  <si>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</si>
  <si>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</si>
  <si>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</si>
  <si>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</si>
  <si>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</si>
  <si>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</si>
  <si>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</si>
  <si>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</si>
  <si>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</si>
  <si>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</si>
  <si>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</si>
  <si>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</si>
  <si>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</si>
  <si>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</si>
  <si>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</si>
  <si>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</si>
  <si>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</si>
  <si>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</si>
  <si>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</si>
  <si>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</si>
  <si>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</si>
  <si>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</si>
  <si>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</si>
  <si>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</si>
  <si>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</si>
  <si>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</si>
  <si>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</si>
  <si>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</si>
  <si>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</si>
  <si>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</si>
  <si>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</si>
  <si>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</si>
  <si>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</si>
  <si>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</si>
  <si>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</si>
  <si>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</si>
  <si>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</si>
  <si>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</si>
  <si>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</si>
  <si>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</si>
  <si>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</si>
  <si>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</si>
  <si>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</si>
  <si>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</si>
  <si>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</si>
  <si>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</si>
  <si>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</si>
  <si>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</si>
  <si>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</si>
  <si>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</si>
  <si>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</si>
  <si>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</si>
  <si>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</si>
  <si>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</si>
  <si>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</si>
  <si>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</si>
  <si>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</si>
  <si>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</si>
  <si>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</si>
  <si>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</si>
  <si>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</si>
  <si>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</si>
  <si>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</si>
  <si>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</si>
  <si>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</si>
  <si>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</si>
  <si>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</si>
  <si>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</si>
  <si>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</si>
  <si>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</si>
  <si>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</si>
  <si>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</si>
  <si>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</si>
  <si>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</si>
  <si>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</si>
  <si>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</si>
  <si>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</si>
  <si>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</si>
  <si>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</si>
  <si>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</si>
  <si>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</si>
  <si>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</si>
  <si>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</si>
  <si>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</si>
  <si>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</si>
  <si>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</si>
  <si>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</si>
  <si>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</si>
  <si>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</si>
  <si>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</si>
  <si>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</si>
  <si>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</si>
  <si>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</si>
  <si>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</si>
  <si>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</si>
  <si>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</si>
  <si>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</si>
  <si>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</si>
  <si>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</si>
  <si>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</si>
  <si>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</si>
  <si>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</si>
  <si>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</si>
  <si>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</si>
  <si>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</si>
  <si>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</si>
  <si>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</si>
  <si>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</si>
  <si>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</si>
  <si>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</si>
  <si>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</si>
  <si>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</si>
  <si>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</si>
  <si>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</si>
  <si>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</si>
  <si>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</si>
  <si>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</si>
  <si>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</si>
  <si>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</si>
  <si>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</si>
  <si>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</si>
  <si>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</si>
  <si>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</si>
  <si>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</si>
  <si>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</si>
  <si>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</si>
  <si>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</si>
  <si>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</si>
  <si>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</si>
  <si>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</si>
  <si>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</si>
  <si>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</si>
  <si>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</si>
  <si>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</si>
  <si>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</si>
  <si>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</si>
  <si>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</si>
  <si>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</si>
  <si>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</si>
  <si>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</si>
  <si>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</si>
  <si>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</si>
  <si>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</si>
  <si>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</si>
  <si>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</si>
  <si>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</si>
  <si>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</si>
  <si>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</si>
  <si>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</si>
  <si>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</si>
  <si>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</si>
  <si>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</si>
  <si>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</si>
  <si>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</si>
  <si>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</si>
  <si>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</si>
  <si>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</si>
  <si>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</si>
  <si>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</si>
  <si>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</si>
  <si>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</si>
  <si>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</si>
  <si>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</si>
  <si>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</si>
  <si>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</si>
  <si>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</si>
  <si>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</si>
  <si>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</si>
  <si>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</si>
  <si>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</si>
  <si>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</si>
  <si>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</si>
  <si>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</si>
  <si>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</si>
  <si>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</si>
  <si>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</si>
  <si>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</si>
  <si>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</si>
  <si>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</si>
  <si>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</si>
  <si>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</si>
  <si>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</si>
  <si>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</si>
  <si>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</si>
  <si>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</si>
  <si>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</si>
  <si>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</si>
  <si>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</si>
  <si>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</si>
  <si>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</si>
  <si>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</si>
  <si>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</si>
  <si>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</si>
  <si>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</si>
  <si>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</si>
  <si>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</si>
  <si>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</si>
  <si>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</si>
  <si>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</si>
  <si>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</si>
  <si>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</si>
  <si>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</si>
  <si>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</si>
  <si>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</si>
  <si>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</si>
  <si>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</si>
  <si>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</si>
  <si>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</si>
  <si>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</si>
  <si>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</si>
  <si>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</si>
  <si>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</si>
  <si>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</si>
  <si>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</si>
  <si>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</si>
  <si>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</si>
  <si>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</si>
  <si>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</si>
  <si>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</si>
  <si>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</si>
  <si>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</si>
  <si>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</si>
  <si>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</si>
  <si>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</si>
  <si>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</si>
  <si>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</si>
  <si>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</si>
  <si>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</si>
  <si>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</si>
  <si>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</si>
  <si>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</si>
  <si>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</si>
  <si>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</si>
  <si>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</si>
  <si>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</si>
  <si>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</si>
  <si>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</si>
  <si>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</si>
  <si>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</si>
  <si>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</si>
  <si>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</si>
  <si>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</si>
  <si>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</si>
  <si>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</si>
  <si>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</si>
  <si>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</si>
  <si>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</si>
  <si>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</si>
  <si>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</si>
  <si>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</si>
  <si>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</si>
  <si>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</si>
  <si>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</si>
  <si>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</si>
  <si>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</si>
  <si>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</si>
  <si>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</si>
  <si>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</si>
  <si>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</si>
  <si>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</si>
  <si>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</si>
  <si>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</si>
  <si>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</si>
  <si>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</si>
  <si>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</si>
  <si>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</si>
  <si>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</si>
  <si>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</si>
  <si>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</si>
  <si>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</si>
  <si>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</si>
  <si>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</si>
  <si>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</si>
  <si>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</si>
  <si>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</si>
  <si>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</si>
  <si>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</si>
  <si>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</si>
  <si>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</si>
  <si>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</si>
  <si>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</si>
  <si>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</si>
  <si>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</si>
  <si>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</si>
  <si>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</si>
  <si>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</si>
  <si>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</si>
  <si>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</si>
  <si>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</si>
  <si>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</si>
  <si>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</si>
  <si>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</si>
  <si>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</si>
  <si>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</si>
  <si>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</si>
  <si>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</si>
  <si>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</si>
  <si>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</si>
  <si>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</si>
  <si>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</si>
  <si>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</si>
  <si>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</si>
  <si>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</si>
  <si>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</si>
  <si>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</si>
  <si>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</si>
  <si>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</si>
  <si>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</si>
  <si>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</si>
  <si>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</si>
  <si>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</si>
  <si>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</si>
  <si>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</si>
  <si>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</si>
  <si>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</si>
  <si>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</si>
  <si>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</si>
  <si>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</si>
  <si>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</si>
  <si>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</si>
  <si>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</si>
  <si>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</si>
  <si>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</si>
  <si>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</si>
  <si>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</si>
  <si>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</si>
  <si>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</si>
  <si>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</si>
  <si>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</si>
  <si>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</si>
  <si>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</si>
  <si>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</si>
  <si>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</si>
  <si>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</si>
  <si>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</si>
  <si>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</si>
  <si>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</si>
  <si>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</si>
  <si>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</si>
  <si>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</si>
  <si>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</si>
  <si>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</si>
  <si>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</si>
  <si>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</si>
  <si>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</si>
  <si>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</si>
  <si>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</si>
  <si>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</si>
  <si>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</si>
  <si>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</si>
  <si>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</si>
  <si>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</si>
  <si>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</si>
  <si>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</si>
  <si>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</si>
  <si>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</si>
  <si>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</si>
  <si>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</si>
  <si>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</si>
  <si>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</si>
  <si>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</si>
  <si>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</si>
  <si>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</si>
  <si>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</si>
  <si>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</si>
  <si>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</si>
  <si>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</si>
  <si>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</si>
  <si>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</si>
  <si>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</si>
  <si>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</si>
  <si>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</si>
  <si>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</si>
  <si>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</si>
  <si>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</si>
  <si>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</si>
  <si>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</si>
  <si>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</si>
  <si>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</si>
  <si>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</si>
  <si>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</si>
  <si>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</si>
  <si>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</si>
  <si>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</si>
  <si>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</si>
  <si>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</si>
  <si>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</si>
  <si>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</si>
  <si>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</si>
  <si>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</si>
  <si>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</si>
  <si>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</si>
  <si>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</si>
  <si>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</si>
  <si>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</si>
  <si>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</si>
  <si>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</si>
  <si>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</si>
  <si>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</si>
  <si>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</si>
  <si>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</si>
  <si>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</si>
  <si>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</si>
  <si>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</si>
  <si>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</si>
  <si>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</si>
  <si>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</si>
  <si>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</si>
  <si>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</si>
  <si>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</si>
  <si>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</si>
  <si>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</si>
  <si>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</si>
  <si>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</si>
  <si>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</si>
  <si>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</si>
  <si>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</si>
  <si>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</si>
  <si>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</si>
  <si>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</si>
  <si>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</si>
  <si>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</si>
  <si>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</si>
  <si>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</si>
  <si>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</si>
  <si>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</si>
  <si>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</si>
  <si>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</si>
  <si>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</si>
  <si>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</si>
  <si>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</si>
  <si>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</si>
  <si>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</si>
  <si>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</si>
  <si>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</si>
  <si>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</si>
  <si>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</si>
  <si>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</si>
  <si>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</si>
  <si>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</si>
  <si>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</si>
  <si>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</si>
  <si>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</si>
  <si>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</si>
  <si>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</si>
  <si>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</si>
  <si>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</si>
  <si>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</si>
  <si>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</si>
  <si>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</si>
  <si>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</si>
  <si>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</si>
  <si>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</si>
  <si>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</si>
  <si>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</si>
  <si>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</si>
  <si>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</si>
  <si>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</si>
  <si>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</si>
  <si>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</si>
  <si>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</si>
  <si>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</si>
  <si>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</si>
  <si>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</si>
  <si>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</si>
  <si>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</si>
  <si>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</si>
  <si>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</si>
  <si>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</si>
  <si>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</si>
  <si>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</si>
  <si>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</si>
  <si>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</si>
  <si>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</si>
  <si>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</si>
  <si>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</si>
  <si>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</si>
  <si>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</si>
  <si>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</si>
  <si>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</si>
  <si>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</si>
  <si>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</si>
  <si>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</si>
  <si>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</si>
  <si>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</si>
  <si>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</si>
  <si>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</si>
  <si>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</si>
  <si>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</si>
  <si>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</si>
  <si>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</si>
  <si>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</si>
  <si>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</si>
  <si>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</si>
  <si>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</si>
  <si>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</si>
  <si>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</si>
  <si>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</si>
  <si>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</si>
  <si>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</si>
  <si>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</si>
  <si>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</si>
  <si>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</si>
  <si>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</si>
  <si>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</si>
  <si>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</si>
  <si>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</si>
  <si>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</si>
  <si>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</si>
  <si>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</si>
  <si>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</si>
  <si>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</si>
  <si>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</si>
  <si>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</si>
  <si>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</si>
  <si>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</si>
  <si>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</si>
  <si>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</si>
  <si>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</si>
  <si>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</si>
  <si>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</si>
  <si>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</si>
  <si>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</si>
  <si>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</si>
  <si>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</si>
  <si>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</si>
  <si>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</si>
  <si>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</si>
  <si>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</si>
  <si>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</si>
  <si>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</si>
  <si>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</si>
  <si>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</si>
  <si>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</si>
  <si>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</si>
  <si>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</si>
  <si>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</si>
  <si>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</si>
  <si>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</si>
  <si>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</si>
  <si>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</si>
  <si>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</si>
  <si>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</si>
  <si>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</si>
  <si>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</si>
  <si>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</si>
  <si>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</si>
  <si>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</si>
  <si>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</si>
  <si>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</si>
  <si>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</si>
  <si>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</si>
  <si>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</si>
  <si>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</si>
  <si>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</si>
  <si>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</si>
  <si>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</si>
  <si>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</si>
  <si>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</si>
  <si>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</si>
  <si>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</si>
  <si>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</si>
  <si>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</si>
  <si>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</si>
  <si>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</si>
  <si>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</si>
  <si>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</si>
  <si>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</si>
  <si>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</si>
  <si>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</si>
  <si>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</si>
  <si>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</si>
  <si>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</si>
  <si>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</si>
  <si>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</si>
  <si>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</si>
  <si>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</si>
  <si>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</si>
  <si>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</si>
  <si>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</si>
  <si>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</si>
  <si>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</si>
  <si>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</si>
  <si>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</si>
  <si>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</si>
  <si>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</si>
  <si>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</si>
  <si>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</si>
  <si>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</si>
  <si>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</si>
  <si>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</si>
  <si>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</si>
  <si>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</si>
  <si>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</si>
  <si>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</si>
  <si>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</si>
  <si>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</si>
  <si>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</si>
  <si>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</si>
  <si>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</si>
  <si>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</si>
  <si>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</si>
  <si>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</si>
  <si>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</si>
  <si>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</si>
  <si>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</si>
  <si>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</si>
  <si>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</si>
  <si>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</si>
  <si>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</si>
  <si>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</si>
  <si>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</si>
  <si>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</si>
  <si>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</si>
  <si>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</si>
  <si>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</si>
  <si>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</si>
  <si>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</si>
  <si>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</si>
  <si>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</si>
  <si>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</si>
  <si>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</si>
  <si>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</si>
  <si>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</si>
  <si>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</si>
  <si>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</si>
  <si>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</si>
  <si>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</si>
  <si>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</si>
  <si>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</si>
  <si>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</si>
  <si>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</si>
  <si>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</si>
  <si>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</si>
  <si>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</si>
  <si>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</si>
  <si>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</si>
  <si>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</si>
  <si>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</si>
  <si>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</si>
  <si>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</si>
  <si>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</si>
  <si>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</si>
  <si>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</si>
  <si>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</si>
  <si>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</si>
  <si>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</si>
  <si>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</si>
  <si>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</si>
  <si>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</si>
  <si>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</si>
  <si>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</si>
  <si>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</si>
  <si>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</si>
  <si>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</si>
  <si>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</si>
  <si>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</si>
  <si>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</si>
  <si>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</si>
  <si>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</si>
  <si>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</si>
  <si>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</si>
  <si>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</si>
  <si>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</si>
  <si>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</si>
  <si>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</si>
  <si>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</si>
  <si>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</si>
  <si>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</si>
  <si>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</si>
  <si>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</si>
  <si>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</si>
  <si>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</si>
  <si>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</si>
  <si>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</si>
  <si>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</si>
  <si>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</si>
  <si>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</si>
  <si>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</si>
  <si>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</si>
  <si>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</si>
  <si>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</si>
  <si>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</si>
  <si>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</si>
  <si>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</si>
  <si>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</si>
  <si>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</si>
  <si>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</si>
  <si>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</si>
  <si>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</si>
  <si>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</si>
  <si>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</si>
  <si>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</si>
  <si>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</si>
  <si>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</si>
  <si>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</si>
  <si>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</si>
  <si>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</si>
  <si>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</si>
  <si>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</si>
  <si>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</si>
  <si>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</si>
  <si>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</si>
  <si>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</si>
  <si>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</si>
  <si>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</si>
  <si>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</si>
  <si>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</si>
  <si>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</si>
  <si>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</si>
  <si>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</si>
  <si>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</si>
  <si>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</si>
  <si>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</si>
  <si>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</si>
  <si>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</si>
  <si>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</si>
  <si>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</si>
  <si>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</si>
  <si>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</si>
  <si>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</si>
  <si>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</si>
  <si>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</si>
  <si>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</si>
  <si>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</si>
  <si>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</si>
  <si>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</si>
  <si>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</si>
  <si>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</si>
  <si>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</si>
  <si>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</si>
  <si>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</si>
  <si>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</si>
  <si>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</si>
  <si>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</si>
  <si>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</si>
  <si>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</si>
  <si>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</si>
  <si>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</si>
  <si>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</si>
  <si>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</si>
  <si>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</si>
  <si>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</si>
  <si>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</si>
  <si>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</si>
  <si>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</si>
  <si>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</si>
  <si>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</si>
  <si>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</si>
  <si>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</si>
  <si>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</si>
  <si>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</si>
  <si>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</si>
  <si>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</si>
  <si>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</si>
  <si>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</si>
  <si>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</si>
  <si>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</si>
  <si>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</si>
  <si>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</si>
  <si>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</si>
  <si>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</si>
  <si>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</si>
  <si>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</si>
  <si>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</si>
  <si>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</si>
  <si>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</si>
  <si>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</si>
  <si>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</si>
  <si>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</si>
  <si>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</si>
  <si>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</si>
  <si>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</si>
  <si>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</si>
  <si>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</si>
  <si>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</si>
  <si>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</si>
  <si>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</si>
  <si>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</si>
  <si>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</si>
  <si>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</si>
  <si>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</si>
  <si>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</si>
  <si>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</si>
  <si>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</si>
  <si>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</si>
  <si>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</si>
  <si>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</si>
  <si>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</si>
  <si>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</si>
  <si>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</si>
  <si>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</si>
  <si>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</si>
  <si>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</si>
  <si>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</si>
  <si>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</si>
  <si>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</si>
  <si>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</si>
  <si>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</si>
  <si>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</si>
  <si>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</si>
  <si>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</si>
  <si>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</si>
  <si>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</si>
  <si>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</si>
  <si>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</si>
  <si>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</si>
  <si>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</si>
  <si>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</si>
  <si>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</si>
  <si>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</si>
  <si>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</si>
  <si>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</si>
  <si>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</si>
  <si>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</si>
  <si>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</si>
  <si>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</si>
  <si>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</si>
  <si>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</si>
  <si>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</si>
  <si>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</si>
  <si>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</si>
  <si>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</si>
  <si>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</si>
  <si>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</si>
  <si>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</si>
  <si>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</si>
  <si>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</si>
  <si>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</si>
  <si>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</si>
  <si>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</si>
  <si>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</si>
  <si>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</si>
  <si>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</si>
  <si>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</si>
  <si>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</si>
  <si>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</si>
  <si>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</si>
  <si>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</si>
  <si>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</si>
  <si>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</si>
  <si>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</si>
  <si>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</si>
  <si>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</si>
  <si>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</si>
  <si>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</si>
  <si>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</si>
  <si>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</si>
  <si>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</si>
  <si>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</si>
  <si>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</si>
  <si>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</si>
  <si>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</si>
  <si>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</si>
  <si>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</si>
  <si>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</si>
  <si>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</si>
  <si>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</si>
  <si>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</si>
  <si>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</si>
  <si>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</si>
  <si>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</si>
  <si>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</si>
  <si>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</si>
  <si>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</si>
  <si>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</si>
  <si>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</si>
  <si>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</si>
  <si>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</si>
  <si>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</si>
  <si>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</si>
  <si>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</si>
  <si>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</si>
  <si>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</si>
  <si>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</si>
  <si>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</si>
  <si>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</si>
  <si>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</si>
  <si>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</si>
  <si>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</si>
  <si>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</si>
  <si>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</si>
  <si>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</si>
  <si>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</si>
  <si>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</si>
  <si>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</si>
  <si>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</si>
  <si>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</si>
  <si>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</si>
  <si>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</si>
  <si>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</si>
  <si>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</si>
  <si>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</si>
  <si>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</si>
  <si>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</si>
  <si>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</si>
  <si>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</si>
  <si>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</si>
  <si>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</si>
  <si>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</si>
  <si>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</si>
  <si>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</si>
  <si>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</si>
  <si>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</si>
  <si>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</si>
  <si>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</si>
  <si>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</si>
  <si>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</si>
  <si>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</si>
  <si>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</si>
  <si>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</si>
  <si>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</si>
  <si>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</si>
  <si>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</si>
  <si>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</si>
  <si>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</si>
  <si>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</si>
  <si>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</si>
  <si>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</si>
  <si>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</si>
  <si>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</si>
  <si>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</si>
  <si>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</si>
  <si>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</si>
  <si>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</si>
  <si>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</si>
  <si>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</si>
  <si>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</si>
  <si>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</si>
  <si>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</si>
  <si>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</si>
  <si>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</si>
  <si>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</si>
  <si>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</si>
  <si>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</si>
  <si>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</si>
  <si>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</si>
  <si>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</si>
  <si>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</si>
  <si>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</si>
  <si>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</si>
  <si>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</si>
  <si>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</si>
  <si>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</si>
  <si>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</si>
  <si>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</si>
  <si>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</si>
  <si>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</si>
  <si>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</si>
  <si>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</si>
  <si>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</si>
  <si>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</si>
  <si>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</si>
  <si>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</si>
  <si>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</si>
  <si>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</si>
  <si>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</si>
  <si>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</si>
  <si>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</si>
  <si>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</si>
  <si>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</si>
  <si>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</si>
  <si>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</si>
  <si>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</si>
  <si>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</si>
  <si>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</si>
  <si>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</si>
  <si>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</si>
  <si>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</si>
  <si>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</si>
  <si>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</si>
  <si>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</si>
  <si>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</si>
  <si>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</si>
  <si>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</si>
  <si>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</si>
  <si>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</si>
  <si>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</si>
  <si>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</si>
  <si>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</si>
  <si>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</si>
  <si>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</si>
  <si>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</si>
  <si>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</si>
  <si>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</si>
  <si>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</si>
  <si>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</si>
  <si>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</si>
  <si>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</si>
  <si>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</si>
  <si>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</si>
  <si>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</si>
  <si>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</si>
  <si>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</si>
  <si>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</si>
  <si>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</si>
  <si>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</si>
  <si>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</si>
  <si>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</si>
  <si>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</si>
  <si>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</si>
  <si>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</si>
  <si>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</si>
  <si>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</si>
  <si>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</si>
  <si>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</si>
  <si>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</si>
  <si>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</si>
  <si>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</si>
  <si>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</si>
  <si>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</si>
  <si>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</si>
  <si>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</si>
  <si>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</si>
  <si>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</si>
  <si>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</si>
  <si>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</si>
  <si>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</si>
  <si>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</si>
  <si>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</si>
  <si>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</si>
  <si>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</si>
  <si>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</si>
  <si>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</si>
  <si>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</si>
  <si>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</si>
  <si>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</si>
  <si>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</si>
  <si>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</si>
  <si>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</si>
  <si>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</si>
  <si>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</si>
  <si>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</si>
  <si>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</si>
  <si>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</si>
  <si>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</si>
  <si>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</si>
  <si>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</si>
  <si>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</si>
  <si>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</si>
  <si>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</si>
  <si>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</si>
  <si>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</si>
  <si>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</si>
  <si>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</si>
  <si>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</si>
  <si>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</si>
  <si>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</si>
  <si>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</si>
  <si>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</si>
  <si>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</si>
  <si>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</si>
  <si>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</si>
  <si>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</si>
  <si>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</si>
  <si>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</si>
  <si>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</si>
  <si>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</si>
  <si>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</si>
  <si>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</si>
  <si>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</si>
  <si>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</si>
  <si>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</si>
  <si>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</si>
  <si>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</si>
  <si>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</si>
  <si>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</si>
  <si>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</si>
  <si>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</si>
  <si>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</si>
  <si>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</si>
  <si>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</si>
  <si>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</si>
  <si>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</si>
  <si>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</si>
  <si>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</si>
  <si>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</si>
  <si>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</si>
  <si>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</si>
  <si>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</si>
  <si>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</si>
  <si>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</si>
  <si>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</si>
  <si>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</si>
  <si>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</si>
  <si>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</si>
  <si>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</si>
  <si>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</si>
  <si>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</si>
  <si>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</si>
  <si>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</si>
  <si>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</si>
  <si>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</si>
  <si>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</si>
  <si>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</si>
  <si>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</si>
  <si>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</si>
  <si>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</si>
  <si>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</si>
  <si>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</si>
  <si>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</si>
  <si>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</si>
  <si>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</si>
  <si>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</si>
  <si>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</si>
  <si>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</si>
  <si>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</si>
  <si>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</si>
  <si>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</si>
  <si>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</si>
  <si>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</si>
  <si>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</si>
  <si>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</si>
  <si>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</si>
  <si>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</si>
  <si>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</si>
  <si>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</si>
  <si>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</si>
  <si>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</si>
  <si>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</si>
  <si>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</si>
  <si>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</si>
  <si>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</si>
  <si>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</si>
  <si>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</si>
  <si>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</si>
  <si>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</si>
  <si>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</si>
  <si>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</si>
  <si>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</si>
  <si>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</si>
  <si>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</si>
  <si>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</si>
  <si>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</si>
  <si>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</si>
  <si>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</si>
  <si>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</si>
  <si>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</si>
  <si>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</si>
  <si>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</si>
  <si>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</si>
  <si>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</si>
  <si>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</si>
  <si>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</si>
  <si>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</si>
  <si>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</si>
  <si>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</si>
  <si>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</si>
  <si>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</si>
  <si>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</si>
  <si>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</si>
  <si>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</si>
  <si>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</si>
  <si>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</si>
  <si>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</si>
  <si>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</si>
  <si>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</si>
  <si>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</si>
  <si>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</si>
  <si>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</si>
  <si>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</si>
  <si>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</si>
  <si>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</si>
  <si>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</si>
  <si>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</si>
  <si>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</si>
  <si>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</si>
  <si>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</si>
  <si>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</si>
  <si>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</si>
  <si>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</si>
  <si>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</si>
  <si>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</si>
  <si>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</si>
  <si>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</si>
  <si>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</si>
  <si>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</si>
  <si>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</si>
  <si>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</si>
  <si>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</si>
  <si>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</si>
  <si>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</si>
  <si>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</si>
  <si>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</si>
  <si>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</si>
  <si>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</si>
  <si>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</si>
  <si>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</si>
  <si>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</si>
  <si>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</si>
  <si>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</si>
  <si>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</si>
  <si>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</si>
  <si>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</si>
  <si>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</si>
  <si>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</si>
  <si>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</si>
  <si>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</si>
  <si>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</si>
  <si>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</si>
  <si>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</si>
  <si>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</si>
  <si>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</si>
  <si>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</si>
  <si>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</si>
  <si>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</si>
  <si>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</si>
  <si>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</si>
  <si>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</si>
  <si>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</si>
  <si>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</si>
  <si>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</si>
  <si>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</si>
  <si>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</si>
  <si>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</si>
  <si>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</si>
  <si>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</si>
  <si>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</si>
  <si>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</si>
  <si>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</si>
  <si>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</si>
  <si>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</si>
  <si>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</si>
  <si>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</si>
  <si>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</si>
  <si>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</si>
  <si>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</si>
  <si>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</si>
  <si>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</si>
  <si>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</si>
  <si>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</si>
  <si>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</si>
  <si>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</si>
  <si>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</si>
  <si>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</si>
  <si>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</si>
  <si>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</si>
  <si>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</si>
  <si>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</si>
  <si>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</si>
  <si>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</si>
  <si>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</si>
  <si>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</si>
  <si>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</si>
  <si>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</si>
  <si>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</si>
  <si>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</si>
  <si>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</si>
  <si>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</si>
  <si>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</si>
  <si>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</si>
  <si>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</si>
  <si>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</si>
  <si>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</si>
  <si>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</si>
  <si>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</si>
  <si>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</si>
  <si>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</si>
  <si>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</si>
  <si>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</si>
  <si>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</si>
  <si>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</si>
  <si>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</si>
  <si>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</si>
  <si>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</si>
  <si>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</si>
  <si>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</si>
  <si>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</si>
  <si>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</si>
  <si>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</si>
  <si>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</si>
  <si>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</si>
  <si>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</si>
  <si>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</si>
  <si>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</si>
  <si>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</si>
  <si>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</si>
  <si>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</si>
  <si>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</si>
  <si>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</si>
  <si>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</si>
  <si>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</si>
  <si>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</si>
  <si>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</si>
  <si>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</si>
  <si>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</si>
  <si>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</si>
  <si>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</si>
  <si>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</si>
  <si>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</si>
  <si>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</si>
  <si>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</si>
  <si>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</si>
  <si>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</si>
  <si>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</si>
  <si>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</si>
  <si>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</si>
  <si>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</si>
  <si>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</si>
  <si>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</si>
  <si>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</si>
  <si>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</si>
  <si>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</si>
  <si>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</si>
  <si>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</si>
  <si>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</si>
  <si>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</si>
  <si>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</si>
  <si>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</si>
  <si>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</si>
  <si>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</si>
  <si>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</si>
  <si>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</si>
  <si>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</si>
  <si>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</si>
  <si>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</si>
  <si>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</si>
  <si>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</si>
  <si>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</si>
  <si>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</si>
  <si>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</si>
  <si>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</si>
  <si>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</si>
  <si>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</si>
  <si>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</si>
  <si>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</si>
  <si>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</si>
  <si>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</si>
  <si>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</si>
  <si>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</si>
  <si>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</si>
  <si>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</si>
  <si>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</si>
  <si>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</si>
  <si>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</si>
  <si>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</si>
  <si>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</si>
  <si>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</si>
  <si>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</si>
  <si>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</si>
  <si>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</si>
  <si>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</si>
  <si>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</si>
  <si>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</si>
  <si>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</si>
  <si>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</si>
  <si>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</si>
  <si>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</si>
  <si>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</si>
  <si>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</si>
  <si>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</si>
  <si>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</si>
  <si>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</si>
  <si>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</si>
  <si>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</si>
  <si>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</si>
  <si>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</si>
  <si>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</si>
  <si>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</si>
  <si>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</si>
  <si>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</si>
  <si>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</si>
  <si>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</si>
  <si>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</si>
  <si>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</si>
  <si>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</si>
  <si>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</si>
  <si>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</si>
  <si>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</si>
  <si>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</si>
  <si>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</si>
  <si>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</si>
  <si>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</si>
  <si>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</si>
  <si>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</si>
  <si>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</si>
  <si>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</si>
  <si>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</si>
  <si>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</si>
  <si>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</si>
  <si>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</si>
  <si>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</si>
  <si>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</si>
  <si>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</si>
  <si>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</si>
  <si>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</si>
  <si>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</si>
  <si>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</si>
  <si>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</si>
  <si>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</si>
  <si>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</si>
  <si>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</si>
  <si>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</si>
  <si>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</si>
  <si>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</si>
  <si>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</si>
  <si>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</si>
  <si>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</si>
  <si>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</si>
  <si>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</si>
  <si>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</si>
  <si>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</si>
  <si>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</si>
  <si>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</si>
  <si>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</si>
  <si>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</si>
  <si>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</si>
  <si>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</si>
  <si>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</si>
  <si>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</si>
  <si>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</si>
  <si>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</si>
  <si>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</si>
  <si>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</si>
  <si>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</si>
  <si>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</si>
  <si>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</si>
  <si>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</si>
  <si>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</si>
  <si>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</si>
  <si>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</si>
  <si>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</si>
  <si>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</si>
  <si>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</si>
  <si>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</si>
  <si>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</si>
  <si>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</si>
  <si>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</si>
  <si>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</si>
  <si>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</si>
  <si>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</si>
  <si>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</si>
  <si>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</si>
  <si>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</si>
  <si>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</si>
  <si>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</si>
  <si>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</si>
  <si>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</si>
  <si>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</si>
  <si>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</si>
  <si>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</si>
  <si>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</si>
  <si>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</si>
  <si>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</si>
  <si>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</si>
  <si>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</si>
  <si>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</si>
  <si>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</si>
  <si>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</si>
  <si>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</si>
  <si>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</si>
  <si>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</si>
  <si>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</si>
  <si>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</si>
  <si>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</si>
  <si>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</si>
  <si>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</si>
  <si>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</si>
  <si>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</si>
  <si>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</si>
  <si>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</si>
  <si>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</si>
  <si>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</si>
  <si>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</si>
  <si>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</si>
  <si>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</si>
  <si>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</si>
  <si>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</si>
  <si>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</si>
  <si>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</si>
  <si>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</si>
  <si>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</si>
  <si>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</si>
  <si>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</si>
  <si>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</si>
  <si>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</si>
  <si>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</si>
  <si>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</si>
  <si>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</si>
  <si>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</si>
  <si>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</si>
  <si>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</si>
  <si>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</si>
  <si>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</si>
  <si>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</si>
  <si>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</si>
  <si>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</si>
  <si>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</si>
  <si>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</si>
  <si>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</si>
  <si>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</si>
  <si>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</si>
  <si>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</si>
  <si>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</si>
  <si>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</si>
  <si>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</si>
  <si>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</si>
  <si>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</si>
  <si>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</si>
  <si>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</si>
  <si>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</si>
  <si>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</si>
  <si>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</si>
  <si>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</si>
  <si>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</si>
  <si>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</si>
  <si>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</si>
  <si>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</si>
  <si>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</si>
  <si>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</si>
  <si>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</si>
  <si>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</si>
  <si>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</si>
  <si>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</si>
  <si>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</si>
  <si>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</si>
  <si>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</si>
  <si>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</si>
  <si>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</si>
  <si>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</si>
  <si>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</si>
  <si>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</si>
  <si>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</si>
  <si>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</si>
  <si>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</si>
  <si>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</si>
  <si>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</si>
  <si>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</si>
  <si>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</si>
  <si>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</si>
  <si>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</si>
  <si>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</si>
  <si>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</si>
  <si>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</si>
  <si>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</si>
  <si>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</si>
  <si>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</si>
  <si>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</si>
  <si>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</si>
  <si>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</si>
  <si>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</si>
  <si>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</si>
  <si>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</si>
  <si>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</si>
  <si>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</si>
  <si>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</si>
  <si>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</si>
  <si>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</si>
  <si>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</si>
  <si>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</si>
  <si>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</si>
  <si>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</si>
  <si>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</si>
  <si>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</si>
  <si>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</si>
  <si>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</si>
  <si>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</si>
  <si>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</si>
  <si>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</si>
  <si>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</si>
  <si>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</si>
  <si>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</si>
  <si>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</si>
  <si>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</si>
  <si>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</si>
  <si>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</si>
  <si>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</si>
  <si>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</si>
  <si>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</si>
  <si>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</si>
  <si>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</si>
  <si>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</si>
  <si>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</si>
  <si>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</si>
  <si>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</si>
  <si>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</si>
  <si>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</si>
  <si>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</si>
  <si>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</si>
  <si>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</si>
  <si>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</si>
  <si>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</si>
  <si>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</si>
  <si>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</si>
  <si>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</si>
  <si>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</si>
  <si>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</si>
  <si>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</si>
  <si>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</si>
  <si>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</si>
  <si>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</si>
  <si>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</si>
  <si>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</si>
  <si>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</si>
  <si>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</si>
  <si>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</si>
  <si>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</si>
  <si>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</si>
  <si>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</si>
  <si>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</si>
  <si>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</si>
  <si>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</si>
  <si>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</si>
  <si>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</si>
  <si>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</si>
  <si>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</si>
  <si>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</si>
  <si>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</si>
  <si>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</si>
  <si>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</si>
  <si>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</si>
  <si>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</si>
  <si>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</si>
  <si>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</si>
  <si>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</si>
  <si>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</si>
  <si>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</si>
  <si>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</si>
  <si>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</si>
  <si>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</si>
  <si>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</si>
  <si>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</si>
  <si>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</si>
  <si>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</si>
  <si>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</si>
  <si>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</si>
  <si>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</si>
  <si>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</si>
  <si>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</si>
  <si>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</si>
  <si>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</si>
  <si>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</si>
  <si>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</si>
  <si>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</si>
  <si>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</si>
  <si>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</si>
  <si>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</si>
  <si>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</si>
  <si>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</si>
  <si>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</si>
  <si>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</si>
  <si>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</si>
  <si>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</si>
  <si>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</si>
  <si>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</si>
  <si>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</si>
  <si>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</si>
  <si>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</si>
  <si>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</si>
  <si>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</si>
  <si>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</si>
  <si>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</si>
  <si>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</si>
  <si>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</si>
  <si>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</si>
  <si>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</si>
  <si>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</si>
  <si>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</si>
  <si>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</si>
  <si>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</si>
  <si>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</si>
  <si>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</si>
  <si>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</si>
  <si>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</si>
  <si>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</si>
  <si>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</si>
  <si>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</si>
  <si>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</si>
  <si>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</si>
  <si>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</si>
  <si>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</si>
  <si>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</si>
  <si>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</si>
  <si>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</si>
  <si>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</si>
  <si>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</si>
  <si>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</si>
  <si>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</si>
  <si>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</si>
  <si>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</si>
  <si>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</si>
  <si>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</si>
  <si>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</si>
  <si>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</si>
  <si>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</si>
  <si>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</si>
  <si>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</si>
  <si>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</si>
  <si>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</si>
  <si>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</si>
  <si>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</si>
  <si>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</si>
  <si>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</si>
  <si>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</si>
  <si>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</si>
  <si>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</si>
  <si>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</si>
  <si>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</si>
  <si>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</si>
  <si>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</si>
  <si>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</si>
  <si>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</si>
  <si>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</si>
  <si>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</si>
  <si>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</si>
  <si>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</si>
  <si>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</si>
  <si>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</si>
  <si>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</si>
  <si>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</si>
  <si>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</si>
  <si>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</si>
  <si>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</si>
  <si>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</si>
  <si>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</si>
  <si>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</si>
  <si>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</si>
  <si>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</si>
  <si>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</si>
  <si>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</si>
  <si>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</si>
  <si>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</si>
  <si>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</si>
  <si>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</si>
  <si>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</si>
  <si>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</si>
  <si>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</si>
  <si>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</si>
  <si>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</si>
  <si>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</si>
  <si>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</si>
  <si>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</si>
  <si>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</si>
  <si>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</si>
  <si>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</si>
  <si>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</si>
  <si>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</si>
  <si>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</si>
  <si>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</si>
  <si>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</si>
  <si>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</si>
  <si>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</si>
  <si>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</si>
  <si>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</si>
  <si>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</si>
  <si>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</si>
  <si>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</si>
  <si>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</si>
  <si>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</si>
  <si>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</si>
  <si>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</si>
  <si>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</si>
  <si>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</si>
  <si>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</si>
  <si>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</si>
  <si>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</si>
  <si>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</si>
  <si>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</si>
  <si>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</si>
  <si>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</si>
  <si>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</si>
  <si>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</si>
  <si>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</si>
  <si>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</si>
  <si>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</si>
  <si>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</si>
  <si>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</si>
  <si>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</si>
  <si>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</si>
  <si>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</si>
  <si>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</si>
  <si>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</si>
  <si>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</si>
  <si>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</si>
  <si>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</si>
  <si>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</si>
  <si>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</si>
  <si>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</si>
  <si>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</si>
  <si>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</si>
  <si>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</si>
  <si>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</si>
  <si>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</si>
  <si>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</si>
  <si>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</si>
  <si>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</si>
  <si>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</si>
  <si>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</si>
  <si>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</si>
  <si>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</si>
  <si>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</si>
  <si>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</si>
  <si>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</si>
  <si>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</si>
  <si>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</si>
  <si>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</si>
  <si>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</si>
  <si>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</si>
  <si>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</si>
  <si>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</si>
  <si>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</si>
  <si>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</si>
  <si>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</si>
  <si>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</si>
  <si>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</si>
  <si>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</si>
  <si>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</si>
  <si>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</si>
  <si>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</si>
  <si>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</si>
  <si>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</si>
  <si>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</si>
  <si>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</si>
  <si>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</si>
  <si>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</si>
  <si>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</si>
  <si>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</si>
  <si>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</si>
  <si>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</si>
  <si>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</si>
  <si>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</si>
  <si>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</si>
  <si>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</si>
  <si>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</si>
  <si>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</si>
  <si>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</si>
  <si>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</si>
  <si>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</si>
  <si>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</si>
  <si>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</si>
  <si>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</si>
  <si>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</si>
  <si>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</si>
  <si>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</si>
  <si>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</si>
  <si>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</si>
  <si>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</si>
  <si>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</si>
  <si>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</si>
  <si>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</si>
  <si>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</si>
  <si>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</si>
  <si>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</si>
  <si>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</si>
  <si>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</si>
  <si>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</si>
  <si>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</si>
  <si>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</si>
  <si>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</si>
  <si>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</si>
  <si>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</si>
  <si>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</si>
  <si>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</si>
  <si>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</si>
  <si>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</si>
  <si>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</si>
  <si>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</si>
  <si>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</si>
  <si>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</si>
  <si>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</si>
  <si>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</si>
  <si>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</si>
  <si>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</si>
  <si>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</si>
  <si>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</si>
  <si>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</si>
  <si>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</si>
  <si>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</si>
  <si>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</si>
  <si>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</si>
  <si>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</si>
  <si>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</si>
  <si>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</si>
  <si>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</si>
  <si>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</si>
  <si>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</si>
  <si>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</si>
  <si>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</si>
  <si>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</si>
  <si>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</si>
  <si>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</si>
  <si>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</si>
  <si>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</si>
  <si>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</si>
  <si>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</si>
  <si>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</si>
  <si>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</si>
  <si>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</si>
  <si>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</si>
  <si>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</si>
  <si>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</si>
  <si>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</si>
  <si>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</si>
  <si>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</si>
  <si>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</si>
  <si>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</si>
  <si>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</si>
  <si>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</si>
  <si>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</si>
  <si>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</si>
  <si>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</si>
  <si>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</si>
  <si>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</si>
  <si>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</si>
  <si>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</si>
  <si>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</si>
  <si>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</si>
  <si>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</si>
  <si>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</si>
  <si>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</si>
  <si>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</si>
  <si>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</si>
  <si>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</si>
  <si>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</si>
  <si>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</si>
  <si>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</si>
  <si>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</si>
  <si>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</si>
  <si>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</si>
  <si>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</si>
  <si>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</si>
  <si>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</si>
  <si>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</si>
  <si>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</si>
  <si>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</si>
  <si>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</si>
  <si>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</si>
  <si>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</si>
  <si>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</si>
  <si>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</si>
  <si>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</si>
  <si>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</si>
  <si>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</si>
  <si>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</si>
  <si>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</si>
  <si>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</si>
  <si>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</si>
  <si>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</si>
  <si>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</si>
  <si>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</si>
  <si>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</si>
  <si>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</si>
  <si>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</si>
  <si>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</si>
  <si>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</si>
  <si>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</si>
  <si>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</si>
  <si>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</si>
  <si>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</si>
  <si>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</si>
  <si>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</si>
  <si>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</si>
  <si>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</si>
  <si>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</si>
  <si>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</si>
  <si>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</si>
  <si>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</si>
  <si>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</si>
  <si>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</si>
  <si>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</si>
  <si>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</si>
  <si>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</si>
  <si>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</si>
  <si>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</si>
  <si>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</si>
  <si>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</si>
  <si>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</si>
  <si>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</si>
  <si>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</si>
  <si>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</si>
  <si>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</si>
  <si>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</si>
  <si>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</si>
  <si>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</si>
  <si>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</si>
  <si>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</si>
  <si>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</si>
  <si>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</si>
  <si>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</si>
  <si>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</si>
  <si>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</si>
  <si>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</si>
  <si>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</si>
  <si>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</si>
  <si>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</si>
  <si>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</si>
  <si>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</si>
  <si>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</si>
  <si>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</si>
  <si>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</si>
  <si>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</si>
  <si>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</si>
  <si>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</si>
  <si>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</si>
  <si>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</si>
  <si>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</si>
  <si>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</si>
  <si>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</si>
  <si>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</si>
  <si>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</si>
  <si>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</si>
  <si>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</si>
  <si>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</si>
  <si>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</si>
  <si>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</si>
  <si>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</si>
  <si>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</si>
  <si>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</si>
  <si>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</si>
  <si>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</si>
  <si>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</si>
  <si>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</si>
  <si>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</si>
  <si>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</si>
  <si>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</si>
  <si>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</si>
  <si>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</si>
  <si>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</si>
  <si>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</si>
  <si>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</si>
  <si>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</si>
  <si>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</si>
  <si>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</si>
  <si>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</si>
  <si>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</si>
  <si>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</si>
  <si>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</si>
  <si>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</si>
  <si>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</si>
  <si>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</si>
  <si>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</si>
  <si>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</si>
  <si>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</si>
  <si>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</si>
  <si>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</si>
  <si>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</si>
  <si>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</si>
  <si>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</si>
  <si>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</si>
  <si>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</si>
  <si>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</si>
  <si>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</si>
  <si>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</si>
  <si>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</si>
  <si>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</si>
  <si>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</si>
  <si>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</si>
  <si>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</si>
  <si>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</si>
  <si>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</si>
  <si>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</si>
  <si>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</si>
  <si>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</si>
  <si>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</si>
  <si>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</si>
  <si>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</si>
  <si>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</si>
  <si>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</si>
  <si>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</si>
  <si>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</si>
  <si>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</si>
  <si>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</si>
  <si>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</si>
  <si>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</si>
  <si>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</si>
  <si>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</si>
  <si>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</si>
  <si>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</si>
  <si>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</si>
  <si>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</si>
  <si>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</si>
  <si>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</si>
  <si>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</si>
  <si>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</si>
  <si>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</si>
  <si>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</si>
  <si>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</si>
  <si>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</si>
  <si>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</si>
  <si>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</si>
  <si>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</si>
  <si>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</si>
  <si>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</si>
  <si>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</si>
  <si>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</si>
  <si>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</si>
  <si>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</si>
  <si>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</si>
  <si>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</si>
  <si>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</si>
  <si>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</si>
  <si>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</si>
  <si>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</si>
  <si>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</si>
  <si>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</si>
  <si>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</si>
  <si>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</si>
  <si>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</si>
  <si>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</si>
  <si>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</si>
  <si>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</si>
  <si>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</si>
  <si>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</si>
  <si>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</si>
  <si>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</si>
  <si>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</si>
  <si>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</si>
  <si>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</si>
  <si>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</si>
  <si>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</si>
  <si>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</si>
  <si>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</si>
  <si>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</si>
  <si>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</si>
  <si>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</si>
  <si>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</si>
  <si>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</si>
  <si>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</si>
  <si>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</si>
  <si>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</si>
  <si>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</si>
  <si>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</si>
  <si>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</si>
  <si>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</si>
  <si>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</si>
  <si>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</si>
  <si>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</si>
  <si>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</si>
  <si>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</si>
  <si>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</si>
  <si>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</si>
  <si>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</si>
  <si>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</si>
  <si>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</si>
  <si>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</si>
  <si>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</si>
  <si>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</si>
  <si>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</si>
  <si>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</si>
  <si>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</si>
  <si>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</si>
  <si>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</si>
  <si>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</si>
  <si>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</si>
  <si>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</si>
  <si>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</si>
  <si>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</si>
  <si>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</si>
  <si>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</si>
  <si>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</si>
  <si>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</si>
  <si>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</si>
  <si>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</si>
  <si>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</si>
  <si>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</si>
  <si>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</si>
  <si>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</si>
  <si>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</si>
  <si>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</si>
  <si>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</si>
  <si>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</si>
  <si>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</si>
  <si>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</si>
  <si>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</si>
  <si>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</si>
  <si>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</si>
  <si>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</si>
  <si>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</si>
  <si>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</si>
  <si>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</si>
  <si>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</si>
  <si>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</si>
  <si>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</si>
  <si>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</si>
  <si>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</si>
  <si>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</si>
  <si>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</si>
  <si>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</si>
  <si>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</si>
  <si>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</si>
  <si>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</si>
  <si>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</si>
  <si>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</si>
  <si>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</si>
  <si>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</si>
  <si>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</si>
  <si>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</si>
  <si>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</si>
  <si>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</si>
  <si>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</si>
  <si>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</si>
  <si>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</si>
  <si>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</si>
  <si>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</si>
  <si>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</si>
  <si>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</si>
  <si>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</si>
  <si>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</si>
  <si>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</si>
  <si>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</si>
  <si>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</si>
  <si>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</si>
  <si>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</si>
  <si>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</si>
  <si>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</si>
  <si>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</si>
  <si>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</si>
  <si>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</si>
  <si>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</si>
  <si>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</si>
  <si>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</si>
  <si>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</si>
  <si>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</si>
  <si>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</si>
  <si>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</si>
  <si>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</si>
  <si>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</si>
  <si>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</si>
  <si>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</si>
  <si>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</si>
  <si>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</si>
  <si>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</si>
  <si>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</si>
  <si>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</si>
  <si>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</si>
  <si>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</si>
  <si>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</si>
  <si>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</si>
  <si>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</si>
  <si>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</si>
  <si>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</si>
  <si>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</si>
  <si>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</si>
  <si>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</si>
  <si>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</si>
  <si>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</si>
  <si>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</si>
  <si>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</si>
  <si>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</si>
  <si>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</si>
  <si>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</si>
  <si>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</si>
  <si>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</si>
  <si>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</si>
  <si>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</si>
  <si>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</si>
  <si>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</si>
  <si>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</si>
  <si>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</si>
  <si>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</si>
  <si>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</si>
  <si>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</si>
  <si>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</si>
  <si>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</si>
  <si>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</si>
  <si>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</si>
  <si>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</si>
  <si>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</si>
  <si>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</si>
  <si>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</si>
  <si>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</si>
  <si>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</si>
  <si>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</si>
  <si>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</si>
  <si>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</si>
  <si>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</si>
  <si>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</si>
  <si>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</si>
  <si>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</si>
  <si>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</si>
  <si>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</si>
  <si>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</si>
  <si>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</si>
  <si>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</si>
  <si>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</si>
  <si>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</si>
  <si>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</si>
  <si>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</si>
  <si>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</si>
  <si>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</si>
  <si>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</si>
  <si>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</si>
  <si>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</si>
  <si>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</si>
  <si>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</si>
  <si>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</si>
  <si>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</si>
  <si>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</si>
  <si>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</si>
  <si>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</si>
  <si>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</si>
  <si>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</si>
  <si>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</si>
  <si>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</si>
  <si>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</si>
  <si>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</si>
  <si>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</si>
  <si>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</si>
  <si>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</si>
  <si>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</si>
  <si>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</si>
  <si>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</si>
  <si>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</si>
  <si>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</si>
  <si>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</si>
  <si>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</si>
  <si>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</si>
  <si>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</si>
  <si>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</si>
  <si>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</si>
  <si>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</si>
  <si>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</si>
  <si>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</si>
  <si>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</si>
  <si>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</si>
  <si>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</si>
  <si>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</si>
  <si>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</si>
  <si>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</si>
  <si>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</si>
  <si>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</si>
  <si>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</si>
  <si>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</si>
  <si>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</si>
  <si>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</si>
  <si>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</si>
  <si>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</si>
  <si>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</si>
  <si>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</si>
  <si>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</si>
  <si>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</si>
  <si>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</si>
  <si>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</si>
  <si>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</si>
  <si>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</si>
  <si>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</si>
  <si>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</si>
  <si>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</si>
  <si>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</si>
  <si>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</si>
  <si>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</si>
  <si>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</si>
  <si>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</si>
  <si>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</si>
  <si>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</si>
  <si>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</si>
  <si>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</si>
  <si>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</si>
  <si>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</si>
  <si>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</si>
  <si>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</si>
  <si>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</si>
  <si>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</si>
  <si>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</si>
  <si>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</si>
  <si>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</si>
  <si>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</si>
  <si>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</si>
  <si>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</si>
  <si>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</si>
  <si>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</si>
  <si>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</si>
  <si>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</si>
  <si>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</si>
  <si>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</si>
  <si>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</si>
  <si>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</si>
  <si>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</si>
  <si>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</si>
  <si>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</si>
  <si>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</si>
  <si>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</si>
  <si>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</si>
  <si>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</si>
  <si>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</si>
  <si>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</si>
  <si>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</si>
  <si>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</si>
  <si>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</si>
  <si>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</si>
  <si>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</si>
  <si>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</si>
  <si>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</si>
  <si>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</si>
  <si>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</si>
  <si>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</si>
  <si>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</si>
  <si>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</si>
  <si>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</si>
  <si>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</si>
  <si>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</si>
  <si>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</si>
  <si>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</si>
  <si>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</si>
  <si>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</si>
  <si>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</si>
  <si>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</si>
  <si>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</si>
  <si>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</si>
  <si>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</si>
  <si>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</si>
  <si>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</si>
  <si>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</si>
  <si>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</si>
  <si>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</si>
  <si>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</si>
  <si>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</si>
  <si>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</si>
  <si>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</si>
  <si>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</si>
  <si>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</si>
  <si>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</si>
  <si>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</si>
  <si>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</si>
  <si>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</si>
  <si>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</si>
  <si>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</si>
  <si>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</si>
  <si>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</si>
  <si>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</si>
  <si>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</si>
  <si>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</si>
  <si>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</si>
  <si>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</si>
  <si>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</si>
  <si>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</si>
  <si>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</si>
  <si>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</si>
  <si>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</si>
  <si>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</si>
  <si>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</si>
  <si>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</si>
  <si>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</si>
  <si>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</si>
  <si>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</si>
  <si>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</si>
  <si>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</si>
  <si>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</si>
  <si>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</si>
  <si>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</si>
  <si>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</si>
  <si>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</si>
  <si>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</si>
  <si>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</si>
  <si>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</si>
  <si>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</si>
  <si>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</si>
  <si>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</si>
  <si>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</si>
  <si>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</si>
  <si>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</si>
  <si>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</si>
  <si>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</si>
  <si>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</si>
  <si>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</si>
  <si>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</si>
  <si>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</si>
  <si>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</si>
  <si>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</si>
  <si>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</si>
  <si>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</si>
  <si>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</si>
  <si>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</si>
  <si>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</si>
  <si>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</si>
  <si>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</si>
  <si>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</si>
  <si>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</si>
  <si>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</si>
  <si>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</si>
  <si>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</si>
  <si>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</si>
  <si>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</si>
  <si>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</si>
  <si>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</si>
  <si>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</si>
  <si>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</si>
  <si>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</si>
  <si>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</si>
  <si>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</si>
  <si>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</si>
  <si>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</si>
  <si>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</si>
  <si>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</si>
  <si>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</si>
  <si>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</si>
  <si>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</si>
  <si>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</si>
  <si>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</si>
  <si>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</si>
  <si>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</si>
  <si>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</si>
  <si>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</si>
  <si>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</si>
  <si>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</si>
  <si>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</si>
  <si>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</si>
  <si>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</si>
  <si>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</si>
  <si>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</si>
  <si>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</si>
  <si>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</si>
  <si>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</si>
  <si>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</si>
  <si>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</si>
  <si>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</si>
  <si>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</si>
  <si>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</si>
  <si>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</si>
  <si>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</si>
  <si>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</si>
  <si>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</si>
  <si>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</si>
  <si>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</si>
  <si>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</si>
  <si>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</si>
  <si>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</si>
  <si>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</si>
  <si>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</si>
  <si>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</si>
  <si>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</si>
  <si>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</si>
  <si>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</si>
  <si>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</si>
  <si>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</si>
  <si>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</si>
  <si>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</si>
  <si>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</si>
  <si>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</si>
  <si>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</si>
  <si>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</si>
  <si>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</si>
  <si>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</si>
  <si>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</si>
  <si>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</si>
  <si>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</si>
  <si>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</si>
  <si>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</si>
  <si>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</si>
  <si>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</si>
  <si>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</si>
  <si>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</si>
  <si>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</si>
  <si>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</si>
  <si>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</si>
  <si>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</si>
  <si>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</si>
  <si>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</si>
  <si>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</si>
  <si>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</si>
  <si>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</si>
  <si>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</si>
  <si>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</si>
  <si>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</si>
  <si>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</si>
  <si>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</si>
  <si>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</si>
  <si>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</si>
  <si>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</si>
  <si>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</si>
  <si>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</si>
  <si>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</si>
  <si>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</si>
  <si>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</si>
  <si>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</si>
  <si>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</si>
  <si>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</si>
  <si>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</si>
  <si>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</si>
  <si>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</si>
  <si>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</si>
  <si>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</si>
  <si>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</si>
  <si>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</si>
  <si>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</si>
  <si>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</si>
  <si>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</si>
  <si>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</si>
  <si>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</si>
  <si>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</si>
  <si>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</si>
  <si>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</si>
  <si>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</si>
  <si>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</si>
  <si>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</si>
  <si>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</si>
  <si>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</si>
  <si>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</si>
  <si>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</si>
  <si>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</si>
  <si>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</si>
  <si>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</si>
  <si>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</si>
  <si>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</si>
  <si>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</si>
  <si>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</si>
  <si>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</si>
  <si>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</si>
  <si>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</si>
  <si>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</si>
  <si>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</si>
  <si>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</si>
  <si>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</si>
  <si>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</si>
  <si>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</si>
  <si>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</si>
  <si>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</si>
  <si>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</si>
  <si>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</si>
  <si>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</si>
  <si>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</si>
  <si>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</si>
  <si>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</si>
  <si>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</si>
  <si>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</si>
  <si>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</si>
  <si>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</si>
  <si>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</si>
  <si>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</si>
  <si>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</si>
  <si>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</si>
  <si>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</si>
  <si>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</si>
  <si>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</si>
  <si>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</si>
  <si>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</si>
  <si>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</si>
  <si>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</si>
  <si>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</si>
  <si>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</si>
  <si>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</si>
  <si>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</si>
  <si>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</si>
  <si>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</si>
  <si>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</si>
  <si>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</si>
  <si>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</si>
  <si>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</si>
  <si>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</si>
  <si>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</si>
  <si>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</si>
  <si>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</si>
  <si>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</si>
  <si>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</si>
  <si>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</si>
  <si>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</si>
  <si>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</si>
  <si>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</si>
  <si>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</si>
  <si>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</si>
  <si>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</si>
  <si>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</si>
  <si>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</si>
  <si>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</si>
  <si>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</si>
  <si>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</si>
  <si>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</si>
  <si>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</si>
  <si>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</si>
  <si>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</si>
  <si>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</si>
  <si>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</si>
  <si>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</si>
  <si>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</si>
  <si>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</si>
  <si>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</si>
  <si>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</si>
  <si>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</si>
  <si>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</si>
  <si>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</si>
  <si>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</si>
  <si>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</si>
  <si>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</si>
  <si>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</si>
  <si>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</si>
  <si>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</si>
  <si>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</si>
  <si>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</si>
  <si>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</si>
  <si>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</si>
  <si>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</si>
  <si>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</si>
  <si>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</si>
  <si>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</si>
  <si>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</si>
  <si>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</si>
  <si>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</si>
  <si>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</si>
  <si>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</si>
  <si>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</si>
  <si>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</si>
  <si>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</si>
  <si>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</si>
  <si>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</si>
  <si>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</si>
  <si>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</si>
  <si>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</si>
  <si>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</si>
  <si>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</si>
  <si>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</si>
  <si>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</si>
  <si>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</si>
  <si>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</si>
  <si>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</si>
  <si>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</si>
  <si>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</si>
  <si>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</si>
  <si>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</si>
  <si>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</si>
  <si>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</si>
  <si>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</si>
  <si>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</si>
  <si>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</si>
  <si>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</si>
  <si>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</si>
  <si>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</si>
  <si>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</si>
  <si>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</si>
  <si>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</si>
  <si>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</si>
  <si>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</si>
  <si>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</si>
  <si>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</si>
  <si>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</si>
  <si>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</si>
  <si>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</si>
  <si>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</si>
  <si>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</si>
  <si>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</si>
  <si>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</si>
  <si>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</si>
  <si>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</si>
  <si>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</si>
  <si>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</si>
  <si>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</si>
  <si>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</si>
  <si>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</si>
  <si>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</si>
  <si>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</si>
  <si>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</si>
  <si>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</si>
  <si>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</si>
  <si>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</si>
  <si>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</si>
  <si>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</si>
  <si>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</si>
  <si>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</si>
  <si>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</si>
  <si>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</si>
  <si>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</si>
  <si>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</si>
  <si>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</si>
  <si>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</si>
  <si>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</si>
  <si>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</si>
  <si>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</si>
  <si>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</si>
  <si>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</si>
  <si>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</si>
  <si>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</si>
  <si>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</si>
  <si>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</si>
  <si>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</si>
  <si>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</si>
  <si>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</si>
  <si>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</si>
  <si>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</si>
  <si>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</si>
  <si>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</si>
  <si>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</si>
  <si>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</si>
  <si>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</si>
  <si>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</si>
  <si>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</si>
  <si>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</si>
  <si>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</si>
  <si>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</si>
  <si>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</si>
  <si>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</si>
  <si>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</si>
  <si>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</si>
  <si>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</si>
  <si>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</si>
  <si>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</si>
  <si>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</si>
  <si>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</si>
  <si>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</si>
  <si>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</si>
  <si>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</si>
  <si>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</si>
  <si>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</si>
  <si>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</si>
  <si>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</si>
  <si>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</si>
  <si>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</si>
  <si>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</si>
  <si>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</si>
  <si>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</si>
  <si>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</si>
  <si>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</si>
  <si>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</si>
  <si>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</si>
  <si>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</si>
  <si>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</si>
  <si>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</si>
  <si>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</si>
  <si>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</si>
  <si>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</si>
  <si>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</si>
  <si>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</si>
  <si>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</si>
  <si>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</si>
  <si>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</si>
  <si>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</si>
  <si>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</si>
  <si>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</si>
  <si>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</si>
  <si>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</si>
  <si>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</si>
  <si>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</si>
  <si>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</si>
  <si>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</si>
  <si>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</si>
  <si>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</si>
  <si>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</si>
  <si>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</si>
  <si>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</si>
  <si>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</si>
  <si>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</si>
  <si>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</si>
  <si>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</si>
  <si>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</si>
  <si>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</si>
  <si>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</si>
  <si>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</si>
  <si>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</si>
  <si>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</si>
  <si>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</si>
  <si>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</si>
  <si>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</si>
  <si>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</si>
  <si>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</si>
  <si>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</si>
  <si>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</si>
  <si>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</si>
  <si>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</si>
  <si>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</si>
  <si>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</si>
  <si>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</si>
  <si>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</si>
  <si>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</si>
  <si>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</si>
  <si>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</si>
  <si>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</si>
  <si>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</si>
  <si>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</si>
  <si>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</si>
  <si>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</si>
  <si>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</si>
  <si>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</si>
  <si>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</si>
  <si>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</si>
  <si>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</si>
  <si>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</si>
  <si>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</si>
  <si>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</si>
  <si>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</si>
  <si>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</si>
  <si>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</si>
  <si>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</si>
  <si>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</si>
  <si>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</si>
  <si>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</si>
  <si>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</si>
  <si>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</si>
  <si>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</si>
  <si>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</si>
  <si>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</si>
  <si>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</si>
  <si>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</si>
  <si>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</si>
  <si>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</si>
  <si>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</si>
  <si>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</si>
  <si>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</si>
  <si>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</si>
  <si>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</si>
  <si>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</si>
  <si>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</si>
  <si>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</si>
  <si>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</si>
  <si>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</si>
  <si>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</si>
  <si>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</si>
  <si>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</si>
  <si>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</si>
  <si>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</si>
  <si>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</si>
  <si>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</si>
  <si>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</si>
  <si>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</si>
  <si>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</si>
  <si>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</si>
  <si>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</si>
  <si>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</si>
  <si>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</si>
  <si>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</si>
  <si>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</si>
  <si>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</si>
  <si>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</si>
  <si>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</si>
  <si>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</si>
  <si>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</si>
  <si>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</si>
  <si>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</si>
  <si>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</si>
  <si>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</si>
  <si>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</si>
  <si>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</si>
  <si>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</si>
  <si>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</si>
  <si>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</si>
  <si>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</si>
  <si>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</si>
  <si>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</si>
  <si>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</si>
  <si>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</si>
  <si>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</si>
  <si>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</si>
  <si>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</si>
  <si>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</si>
  <si>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</si>
  <si>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</si>
  <si>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</si>
  <si>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</si>
  <si>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</si>
  <si>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</si>
  <si>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</si>
  <si>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</si>
  <si>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</si>
  <si>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</si>
  <si>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</si>
  <si>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</si>
  <si>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</si>
  <si>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</si>
  <si>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</si>
  <si>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</si>
  <si>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</si>
  <si>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</si>
  <si>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</si>
  <si>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</si>
  <si>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</si>
  <si>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</si>
  <si>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</si>
  <si>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</si>
  <si>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</si>
  <si>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</si>
  <si>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</si>
  <si>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</si>
  <si>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</si>
  <si>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</si>
  <si>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</si>
  <si>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</si>
  <si>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</si>
  <si>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</si>
  <si>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</si>
  <si>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</si>
  <si>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</si>
  <si>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</si>
  <si>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</si>
  <si>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</si>
  <si>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</si>
  <si>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</si>
  <si>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</si>
  <si>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</si>
  <si>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</si>
  <si>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</si>
  <si>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</si>
  <si>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</si>
  <si>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</si>
  <si>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</si>
  <si>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</si>
  <si>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</si>
  <si>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</si>
  <si>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</si>
  <si>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</si>
  <si>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</si>
  <si>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</si>
  <si>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</si>
  <si>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</si>
  <si>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</si>
  <si>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</si>
  <si>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</si>
  <si>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</si>
  <si>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</si>
  <si>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</si>
  <si>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</si>
  <si>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</si>
  <si>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</si>
  <si>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</si>
  <si>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</si>
  <si>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</si>
  <si>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</si>
  <si>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</si>
  <si>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</si>
  <si>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</si>
  <si>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</si>
  <si>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</si>
  <si>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</si>
  <si>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</si>
  <si>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</si>
  <si>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</si>
  <si>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</si>
  <si>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</si>
  <si>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</si>
  <si>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</si>
  <si>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</si>
  <si>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</si>
  <si>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</si>
  <si>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</si>
  <si>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</si>
  <si>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</si>
  <si>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</si>
  <si>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</si>
  <si>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</si>
  <si>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</si>
  <si>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</si>
  <si>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</si>
  <si>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</si>
  <si>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</si>
  <si>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</si>
  <si>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</si>
  <si>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</si>
  <si>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</si>
  <si>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</si>
  <si>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</si>
  <si>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</si>
  <si>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</si>
  <si>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</si>
  <si>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</si>
  <si>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</si>
  <si>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</si>
  <si>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</si>
  <si>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</si>
  <si>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</si>
  <si>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</si>
  <si>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</si>
  <si>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</si>
  <si>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</si>
  <si>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</si>
  <si>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</si>
  <si>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</si>
  <si>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</si>
  <si>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</si>
  <si>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</si>
  <si>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</si>
  <si>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</si>
  <si>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</si>
  <si>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</si>
  <si>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</si>
  <si>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</si>
  <si>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</si>
  <si>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</si>
  <si>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</si>
  <si>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</si>
  <si>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</si>
  <si>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</si>
  <si>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</si>
  <si>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</si>
  <si>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</si>
  <si>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</si>
  <si>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</si>
  <si>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</si>
  <si>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</si>
  <si>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</si>
  <si>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</si>
  <si>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</si>
  <si>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</si>
  <si>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</si>
  <si>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</si>
  <si>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</si>
  <si>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</si>
  <si>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</si>
  <si>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</si>
  <si>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</si>
  <si>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</si>
  <si>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</si>
  <si>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</si>
  <si>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</si>
  <si>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</si>
  <si>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</si>
  <si>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</si>
  <si>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</si>
  <si>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</si>
  <si>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</si>
  <si>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</si>
  <si>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</si>
  <si>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</si>
  <si>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</si>
  <si>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</si>
  <si>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</si>
  <si>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</si>
  <si>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</si>
  <si>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</si>
  <si>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</si>
  <si>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</si>
  <si>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</si>
  <si>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</si>
  <si>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</si>
  <si>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</si>
  <si>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</si>
  <si>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</si>
  <si>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</si>
  <si>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</si>
  <si>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</si>
  <si>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</si>
  <si>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</si>
  <si>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</si>
  <si>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</si>
  <si>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</si>
  <si>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</si>
  <si>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</si>
  <si>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</si>
  <si>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</si>
  <si>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</si>
  <si>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</si>
  <si>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</si>
  <si>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</si>
  <si>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</si>
  <si>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</si>
  <si>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</si>
  <si>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</si>
  <si>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</si>
  <si>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</si>
  <si>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</si>
  <si>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</si>
  <si>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</si>
  <si>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</si>
  <si>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</si>
  <si>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</si>
  <si>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</si>
  <si>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</si>
  <si>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</si>
  <si>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</si>
  <si>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</si>
  <si>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</si>
  <si>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</si>
  <si>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</si>
  <si>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</si>
  <si>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</si>
  <si>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</si>
  <si>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</si>
  <si>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</si>
  <si>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</si>
  <si>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</si>
  <si>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</si>
  <si>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</si>
  <si>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</si>
  <si>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</si>
  <si>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</si>
  <si>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</si>
  <si>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</si>
  <si>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</si>
  <si>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</si>
  <si>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</si>
  <si>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</si>
  <si>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</si>
  <si>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</si>
  <si>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</si>
  <si>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</si>
  <si>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</si>
  <si>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</si>
  <si>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</si>
  <si>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</si>
  <si>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</si>
  <si>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</si>
  <si>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</si>
  <si>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</si>
  <si>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</si>
  <si>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</si>
  <si>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</si>
  <si>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</si>
  <si>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</si>
  <si>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</si>
  <si>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</si>
  <si>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</si>
  <si>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</si>
  <si>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</si>
  <si>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</si>
  <si>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</si>
  <si>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</si>
  <si>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</si>
  <si>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</si>
  <si>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</si>
  <si>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</si>
  <si>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</si>
  <si>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</si>
  <si>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</si>
  <si>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</si>
  <si>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</si>
  <si>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</si>
  <si>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</si>
  <si>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</si>
  <si>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</si>
  <si>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</si>
  <si>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</si>
  <si>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</si>
  <si>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</si>
  <si>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</si>
  <si>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</si>
  <si>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</si>
  <si>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</si>
  <si>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</si>
  <si>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</si>
  <si>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</si>
  <si>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</si>
  <si>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</si>
  <si>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</si>
  <si>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</si>
  <si>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</si>
  <si>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</si>
  <si>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</si>
  <si>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</si>
  <si>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</si>
  <si>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</si>
  <si>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</si>
  <si>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</si>
  <si>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</si>
  <si>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</si>
  <si>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</si>
  <si>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</si>
  <si>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</si>
  <si>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</si>
  <si>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</si>
  <si>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</si>
  <si>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</si>
  <si>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</si>
  <si>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</si>
  <si>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</si>
  <si>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</si>
  <si>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</si>
  <si>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</si>
  <si>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</si>
  <si>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</si>
  <si>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</si>
  <si>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</si>
  <si>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</si>
  <si>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</si>
  <si>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</si>
  <si>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</si>
  <si>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</si>
  <si>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</si>
  <si>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</si>
  <si>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</si>
  <si>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</si>
  <si>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</si>
  <si>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</si>
  <si>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</si>
  <si>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</si>
  <si>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</si>
  <si>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</si>
  <si>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</si>
  <si>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</si>
  <si>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</si>
  <si>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</si>
  <si>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</si>
  <si>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</si>
  <si>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</si>
  <si>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</si>
  <si>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</si>
  <si>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</si>
  <si>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</si>
  <si>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</si>
  <si>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</si>
  <si>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</si>
  <si>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</si>
  <si>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</si>
  <si>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</si>
  <si>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</si>
  <si>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</si>
  <si>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</si>
  <si>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</si>
  <si>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</si>
  <si>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</si>
  <si>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</si>
  <si>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</si>
  <si>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</si>
  <si>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</si>
  <si>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</si>
  <si>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</si>
  <si>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</si>
  <si>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</si>
  <si>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</si>
  <si>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</si>
  <si>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</si>
  <si>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</si>
  <si>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</si>
  <si>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</si>
  <si>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</si>
  <si>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</si>
  <si>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</si>
  <si>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</si>
  <si>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</si>
  <si>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</si>
  <si>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</si>
  <si>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</si>
  <si>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</si>
  <si>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</si>
  <si>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</si>
  <si>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</si>
  <si>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</si>
  <si>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</si>
  <si>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</si>
  <si>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</si>
  <si>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</si>
  <si>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</si>
  <si>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</si>
  <si>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</si>
  <si>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</si>
  <si>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</si>
  <si>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</si>
  <si>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</si>
  <si>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</si>
  <si>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</si>
  <si>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</si>
  <si>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</si>
  <si>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</si>
  <si>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</si>
  <si>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</si>
  <si>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</si>
  <si>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</si>
  <si>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</si>
  <si>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</si>
  <si>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</si>
  <si>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</si>
  <si>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</si>
  <si>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</si>
  <si>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</si>
  <si>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</si>
  <si>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</si>
  <si>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</si>
  <si>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</si>
  <si>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</si>
  <si>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</si>
  <si>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</si>
  <si>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</si>
  <si>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</si>
  <si>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</si>
  <si>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</si>
  <si>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</si>
  <si>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</si>
  <si>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</si>
  <si>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</si>
  <si>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</si>
  <si>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</si>
  <si>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</si>
  <si>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</si>
  <si>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</si>
  <si>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</si>
  <si>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</si>
  <si>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</si>
  <si>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</si>
  <si>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</si>
  <si>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</si>
  <si>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</si>
  <si>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</si>
  <si>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</si>
  <si>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</si>
  <si>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</si>
  <si>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</si>
  <si>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</si>
  <si>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</si>
  <si>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</si>
  <si>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</si>
  <si>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</si>
  <si>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</si>
  <si>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</si>
  <si>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</si>
  <si>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</si>
  <si>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</si>
  <si>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</si>
  <si>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</si>
  <si>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</si>
  <si>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</si>
  <si>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</si>
  <si>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</si>
  <si>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</si>
  <si>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</si>
  <si>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</si>
  <si>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</si>
  <si>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</si>
  <si>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</si>
  <si>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</si>
  <si>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</si>
  <si>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</si>
  <si>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</si>
  <si>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</si>
  <si>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</si>
  <si>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</si>
  <si>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</si>
  <si>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</si>
  <si>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</si>
  <si>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</si>
  <si>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</si>
  <si>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</si>
  <si>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</si>
  <si>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</si>
  <si>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</si>
  <si>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</si>
  <si>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</si>
  <si>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</si>
  <si>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</si>
  <si>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</si>
  <si>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</si>
  <si>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</si>
  <si>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</si>
  <si>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</si>
  <si>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</si>
  <si>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</si>
  <si>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</si>
  <si>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</si>
  <si>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</si>
  <si>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</si>
  <si>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</si>
  <si>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</si>
  <si>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</si>
  <si>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</si>
  <si>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</si>
  <si>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</si>
  <si>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</si>
  <si>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</si>
  <si>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</si>
  <si>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</si>
  <si>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</si>
  <si>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</si>
  <si>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</si>
  <si>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</si>
  <si>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</si>
  <si>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</si>
  <si>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</si>
  <si>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</si>
  <si>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</si>
  <si>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</si>
  <si>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</si>
  <si>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</si>
  <si>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</si>
  <si>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</si>
  <si>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</si>
  <si>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</si>
  <si>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</si>
  <si>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</si>
  <si>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</si>
  <si>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</si>
  <si>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</si>
  <si>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</si>
  <si>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</si>
  <si>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</si>
  <si>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</si>
  <si>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</si>
  <si>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</si>
  <si>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</si>
  <si>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</si>
  <si>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</si>
  <si>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</si>
  <si>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</si>
  <si>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</si>
  <si>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</si>
  <si>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</si>
  <si>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</si>
  <si>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</si>
  <si>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</si>
  <si>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</si>
  <si>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</si>
  <si>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</si>
  <si>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</si>
  <si>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</si>
  <si>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</si>
  <si>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</si>
  <si>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</si>
  <si>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</si>
  <si>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</si>
  <si>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</si>
  <si>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</si>
  <si>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</si>
  <si>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</si>
  <si>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</si>
  <si>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</si>
  <si>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</si>
  <si>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</si>
  <si>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</si>
  <si>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</si>
  <si>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</si>
  <si>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</si>
  <si>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</si>
  <si>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</si>
  <si>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</si>
  <si>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</si>
  <si>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</si>
  <si>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</si>
  <si>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</si>
  <si>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</si>
  <si>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</si>
  <si>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</si>
  <si>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</si>
  <si>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</si>
  <si>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</si>
  <si>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</si>
  <si>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</si>
  <si>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</si>
  <si>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</si>
  <si>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</si>
  <si>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</si>
  <si>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</si>
  <si>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</si>
  <si>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</si>
  <si>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</si>
  <si>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</si>
  <si>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</si>
  <si>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</si>
  <si>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</si>
  <si>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</si>
  <si>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</si>
  <si>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</si>
  <si>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</si>
  <si>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</si>
  <si>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</si>
  <si>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</si>
  <si>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</si>
  <si>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</si>
  <si>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</si>
  <si>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</si>
  <si>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</si>
  <si>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</si>
  <si>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</si>
  <si>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</si>
  <si>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</si>
  <si>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</si>
  <si>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</si>
  <si>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</si>
  <si>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</si>
  <si>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</si>
  <si>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</si>
  <si>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</si>
  <si>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</si>
  <si>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</si>
  <si>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</si>
  <si>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</si>
  <si>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</si>
  <si>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</si>
  <si>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</si>
  <si>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</si>
  <si>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</si>
  <si>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</si>
  <si>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</si>
  <si>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</si>
  <si>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</si>
  <si>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</si>
  <si>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</si>
  <si>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</si>
  <si>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</si>
  <si>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</si>
  <si>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</si>
  <si>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</si>
  <si>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</si>
  <si>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</si>
  <si>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</si>
  <si>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</si>
  <si>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</si>
  <si>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</si>
  <si>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</si>
  <si>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</si>
  <si>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</si>
  <si>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</si>
  <si>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</si>
  <si>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</si>
  <si>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</si>
  <si>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</si>
  <si>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</si>
  <si>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</si>
  <si>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</si>
  <si>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</si>
  <si>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</si>
  <si>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</si>
  <si>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</si>
  <si>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</si>
  <si>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</si>
  <si>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</si>
  <si>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</si>
  <si>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</si>
  <si>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</si>
  <si>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</si>
  <si>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</si>
  <si>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</si>
  <si>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</si>
  <si>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</si>
  <si>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</si>
  <si>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</si>
  <si>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</si>
  <si>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</si>
  <si>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</si>
  <si>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</si>
  <si>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</si>
  <si>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</si>
  <si>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</si>
  <si>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</si>
  <si>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</si>
  <si>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</si>
  <si>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</si>
  <si>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</si>
  <si>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</si>
  <si>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</si>
  <si>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</si>
  <si>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</si>
  <si>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</si>
  <si>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</si>
  <si>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</si>
  <si>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</si>
  <si>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</si>
  <si>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</si>
  <si>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</si>
  <si>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</si>
  <si>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</si>
  <si>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</si>
  <si>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</si>
  <si>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</si>
  <si>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</si>
  <si>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</si>
  <si>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</si>
  <si>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</si>
  <si>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</si>
  <si>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</si>
  <si>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</si>
  <si>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</si>
  <si>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</si>
  <si>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</si>
  <si>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</si>
  <si>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</si>
  <si>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</si>
  <si>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</si>
  <si>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</si>
  <si>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</si>
  <si>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</si>
  <si>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</si>
  <si>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</si>
  <si>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</si>
  <si>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</si>
  <si>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</si>
  <si>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</si>
  <si>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</si>
  <si>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</si>
  <si>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</si>
  <si>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</si>
  <si>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</si>
  <si>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</si>
  <si>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</si>
  <si>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</si>
  <si>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</si>
  <si>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</si>
  <si>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</si>
  <si>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</si>
  <si>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</si>
  <si>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</si>
  <si>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</si>
  <si>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</si>
  <si>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</si>
  <si>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</si>
  <si>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</si>
  <si>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</si>
  <si>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</si>
  <si>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</si>
  <si>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</si>
  <si>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</si>
  <si>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</si>
  <si>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</si>
  <si>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</si>
  <si>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</si>
  <si>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</si>
  <si>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</si>
  <si>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</si>
  <si>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</si>
  <si>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</si>
  <si>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</si>
  <si>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</si>
  <si>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</si>
  <si>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</si>
  <si>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</si>
  <si>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</si>
  <si>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</si>
  <si>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</si>
  <si>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</si>
  <si>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</si>
  <si>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</si>
  <si>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</si>
  <si>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</si>
  <si>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</si>
  <si>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</si>
  <si>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</si>
  <si>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</si>
  <si>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</si>
  <si>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</si>
  <si>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</si>
  <si>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</si>
  <si>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</si>
  <si>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</si>
  <si>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</si>
  <si>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</si>
  <si>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</si>
  <si>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</si>
  <si>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</si>
  <si>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</si>
  <si>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</si>
  <si>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</si>
  <si>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</si>
  <si>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</si>
  <si>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</si>
  <si>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</si>
  <si>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</si>
  <si>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</si>
  <si>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</si>
  <si>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</si>
  <si>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</si>
  <si>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</si>
  <si>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</si>
  <si>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</si>
  <si>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</si>
  <si>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</si>
  <si>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</si>
  <si>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</si>
  <si>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</si>
  <si>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</si>
  <si>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</si>
  <si>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</si>
  <si>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</si>
  <si>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</si>
  <si>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</si>
  <si>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</si>
  <si>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</si>
  <si>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</si>
  <si>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</si>
  <si>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</si>
  <si>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</si>
  <si>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</si>
  <si>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</si>
  <si>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</si>
  <si>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</si>
  <si>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</si>
  <si>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</si>
  <si>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</si>
  <si>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</si>
  <si>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</si>
  <si>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</si>
  <si>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</si>
  <si>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</si>
  <si>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</si>
  <si>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</si>
  <si>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</si>
  <si>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</si>
  <si>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</si>
  <si>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</si>
  <si>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</si>
  <si>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</si>
  <si>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</si>
  <si>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</si>
  <si>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</si>
  <si>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</si>
  <si>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</si>
  <si>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</si>
  <si>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</si>
  <si>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</si>
  <si>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</si>
  <si>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</si>
  <si>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</si>
  <si>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</si>
  <si>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</si>
  <si>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</si>
  <si>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</si>
  <si>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</si>
  <si>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</si>
  <si>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</si>
  <si>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</si>
  <si>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</si>
  <si>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</si>
  <si>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</si>
  <si>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</si>
  <si>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</si>
  <si>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</si>
  <si>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</si>
  <si>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</si>
  <si>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</si>
  <si>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</si>
  <si>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</si>
  <si>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</si>
  <si>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</si>
  <si>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</si>
  <si>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</si>
  <si>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</si>
  <si>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</si>
  <si>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</si>
  <si>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</si>
  <si>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</si>
  <si>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</si>
  <si>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</si>
  <si>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</si>
  <si>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</si>
  <si>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</si>
  <si>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</si>
  <si>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</si>
  <si>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</si>
  <si>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</si>
  <si>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</si>
  <si>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</si>
  <si>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</si>
  <si>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</si>
  <si>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</si>
  <si>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</si>
  <si>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</si>
  <si>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</si>
  <si>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</si>
  <si>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</si>
  <si>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</si>
  <si>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</si>
  <si>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</si>
  <si>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</si>
  <si>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</si>
  <si>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</si>
  <si>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</si>
  <si>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</si>
  <si>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</si>
  <si>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</si>
  <si>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</si>
  <si>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</si>
  <si>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</si>
  <si>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</si>
  <si>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</si>
  <si>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</si>
  <si>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</si>
  <si>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</si>
  <si>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</si>
  <si>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</si>
  <si>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</si>
  <si>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</si>
  <si>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</si>
  <si>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</si>
  <si>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</si>
  <si>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</si>
  <si>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</si>
  <si>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</si>
  <si>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</si>
  <si>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</si>
  <si>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</si>
  <si>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</si>
  <si>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</si>
  <si>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</si>
  <si>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</si>
  <si>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</si>
  <si>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</si>
  <si>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</si>
  <si>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</si>
  <si>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</si>
  <si>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</si>
  <si>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</si>
  <si>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</si>
  <si>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</si>
  <si>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</si>
  <si>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</si>
  <si>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</si>
  <si>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</si>
  <si>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</si>
  <si>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</si>
  <si>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</si>
  <si>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</si>
  <si>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</si>
  <si>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</si>
  <si>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</si>
  <si>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</si>
  <si>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</si>
  <si>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</si>
  <si>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</si>
  <si>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</si>
  <si>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</si>
  <si>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</si>
  <si>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</si>
  <si>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</si>
  <si>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</si>
  <si>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</si>
  <si>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</si>
  <si>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</si>
  <si>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</si>
  <si>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</si>
  <si>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</si>
  <si>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</si>
  <si>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</si>
  <si>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</si>
  <si>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</si>
  <si>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</si>
  <si>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</si>
  <si>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</si>
  <si>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</si>
  <si>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</si>
  <si>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</si>
  <si>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</si>
  <si>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</si>
  <si>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</si>
  <si>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</si>
  <si>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</si>
  <si>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</si>
  <si>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</si>
  <si>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</si>
  <si>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</si>
  <si>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</si>
  <si>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</si>
  <si>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</si>
  <si>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</si>
  <si>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</si>
  <si>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</si>
  <si>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</si>
  <si>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</si>
  <si>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</si>
  <si>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</si>
  <si>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</si>
  <si>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</si>
  <si>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</si>
  <si>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</si>
  <si>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</si>
  <si>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</si>
  <si>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</si>
  <si>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</si>
  <si>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</si>
  <si>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</si>
  <si>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</si>
  <si>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</si>
  <si>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</si>
  <si>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</si>
  <si>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</si>
  <si>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</si>
  <si>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</si>
  <si>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</si>
  <si>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</si>
  <si>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</si>
  <si>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</si>
  <si>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</si>
  <si>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</si>
  <si>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</si>
  <si>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</si>
  <si>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</si>
  <si>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</si>
  <si>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</si>
  <si>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</si>
  <si>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</si>
  <si>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</si>
  <si>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</si>
  <si>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</si>
  <si>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</si>
  <si>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</si>
  <si>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</si>
  <si>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</si>
  <si>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</si>
  <si>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</si>
  <si>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</si>
  <si>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</si>
  <si>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</si>
  <si>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</si>
  <si>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</si>
  <si>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</si>
  <si>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</si>
  <si>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</si>
  <si>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</si>
  <si>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</si>
  <si>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</si>
  <si>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</si>
  <si>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</si>
  <si>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</si>
  <si>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</si>
  <si>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</si>
  <si>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</si>
  <si>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</si>
  <si>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</si>
  <si>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</si>
  <si>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</si>
  <si>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</si>
  <si>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</si>
  <si>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</si>
  <si>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</si>
  <si>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</si>
  <si>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</si>
  <si>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</si>
  <si>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</si>
  <si>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</si>
  <si>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</si>
  <si>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</si>
  <si>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</si>
  <si>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</si>
  <si>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</si>
  <si>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</si>
  <si>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</si>
  <si>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</si>
  <si>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</si>
  <si>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</si>
  <si>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</si>
  <si>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</si>
  <si>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</si>
  <si>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</si>
  <si>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</si>
  <si>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</si>
  <si>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</si>
  <si>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</si>
  <si>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</si>
  <si>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</si>
  <si>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</si>
  <si>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</si>
  <si>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</si>
  <si>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</si>
  <si>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</si>
  <si>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</si>
  <si>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</si>
  <si>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</si>
  <si>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</si>
  <si>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</si>
  <si>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</si>
  <si>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</si>
  <si>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</si>
  <si>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</si>
  <si>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</si>
  <si>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</si>
  <si>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</si>
  <si>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</si>
  <si>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</si>
  <si>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</si>
  <si>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</si>
  <si>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</si>
  <si>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</si>
  <si>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</si>
  <si>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</si>
  <si>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</si>
  <si>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</si>
  <si>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</si>
  <si>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</si>
  <si>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</si>
  <si>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</si>
  <si>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</si>
  <si>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</si>
  <si>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</si>
  <si>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</si>
  <si>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</si>
  <si>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</si>
  <si>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</si>
  <si>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</si>
  <si>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</si>
  <si>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</si>
  <si>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</si>
  <si>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</si>
  <si>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</si>
  <si>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</si>
  <si>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</si>
  <si>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</si>
  <si>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</si>
  <si>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</si>
  <si>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</si>
  <si>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</si>
  <si>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</si>
  <si>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</si>
  <si>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</si>
  <si>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</si>
  <si>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</si>
  <si>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</si>
  <si>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</si>
  <si>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</si>
  <si>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</si>
  <si>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</si>
  <si>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</si>
  <si>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</si>
  <si>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</si>
  <si>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</si>
  <si>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</si>
  <si>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</si>
  <si>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</si>
  <si>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</si>
  <si>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</si>
  <si>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</si>
  <si>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</si>
  <si>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</si>
  <si>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</si>
  <si>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</si>
  <si>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</si>
  <si>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</si>
  <si>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</si>
  <si>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</si>
  <si>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</si>
  <si>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</si>
  <si>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</si>
  <si>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</si>
  <si>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</si>
  <si>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</si>
  <si>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</si>
  <si>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</si>
  <si>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</si>
  <si>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</si>
  <si>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</si>
  <si>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</si>
  <si>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</si>
  <si>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</si>
  <si>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</si>
  <si>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</si>
  <si>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</si>
  <si>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</si>
  <si>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</si>
  <si>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</si>
  <si>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</si>
  <si>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</si>
  <si>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</si>
  <si>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</si>
  <si>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</si>
  <si>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</si>
  <si>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</si>
  <si>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</si>
  <si>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</si>
  <si>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</si>
  <si>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</si>
  <si>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</si>
  <si>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</si>
  <si>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</si>
  <si>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</si>
  <si>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</si>
  <si>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</si>
  <si>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</si>
  <si>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</si>
  <si>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</si>
  <si>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</si>
  <si>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</si>
  <si>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</si>
  <si>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</si>
  <si>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</si>
  <si>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</si>
  <si>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</si>
  <si>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</si>
  <si>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</si>
  <si>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</si>
  <si>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</si>
  <si>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</si>
  <si>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</si>
  <si>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</si>
  <si>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</si>
  <si>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</si>
  <si>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</si>
  <si>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</si>
  <si>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</si>
  <si>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</si>
  <si>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</si>
  <si>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</si>
  <si>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</si>
  <si>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</si>
  <si>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</si>
  <si>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</si>
  <si>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</si>
  <si>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</si>
  <si>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</si>
  <si>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</si>
  <si>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</si>
  <si>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</si>
  <si>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</si>
  <si>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</si>
  <si>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</si>
  <si>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</si>
  <si>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</si>
  <si>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</si>
  <si>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</si>
  <si>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</si>
  <si>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</si>
  <si>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</si>
  <si>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</si>
  <si>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</si>
  <si>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</si>
  <si>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</si>
  <si>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</si>
  <si>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</si>
  <si>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</si>
  <si>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</si>
  <si>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</si>
  <si>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</si>
  <si>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</si>
  <si>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</si>
  <si>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</si>
  <si>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</si>
  <si>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</si>
  <si>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</si>
  <si>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</si>
  <si>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</si>
  <si>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</si>
  <si>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</si>
  <si>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</si>
  <si>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</si>
  <si>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</si>
  <si>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</si>
  <si>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</si>
  <si>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</si>
  <si>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</si>
  <si>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</si>
  <si>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</si>
  <si>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</si>
  <si>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</si>
  <si>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</si>
  <si>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</si>
  <si>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</si>
  <si>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</si>
  <si>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</si>
  <si>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</si>
  <si>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</si>
  <si>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</si>
  <si>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</si>
  <si>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</si>
  <si>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</si>
  <si>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</si>
  <si>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</si>
  <si>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</si>
  <si>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</si>
  <si>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</si>
  <si>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</si>
  <si>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</si>
  <si>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</si>
  <si>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</si>
  <si>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</si>
  <si>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</si>
  <si>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</si>
  <si>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</si>
  <si>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</si>
  <si>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</si>
  <si>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</si>
  <si>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</si>
  <si>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</si>
  <si>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</si>
  <si>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</si>
  <si>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</si>
  <si>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</si>
  <si>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</si>
  <si>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</si>
  <si>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</si>
  <si>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</si>
  <si>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</si>
  <si>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</si>
  <si>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</si>
  <si>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</si>
  <si>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</si>
  <si>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</si>
  <si>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</si>
  <si>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</si>
  <si>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</si>
  <si>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</si>
  <si>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</si>
  <si>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</si>
  <si>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</si>
  <si>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</si>
  <si>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</si>
  <si>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</si>
  <si>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</si>
  <si>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</si>
  <si>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</si>
  <si>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</si>
  <si>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</si>
  <si>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</si>
  <si>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</si>
  <si>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</si>
  <si>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</si>
  <si>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</si>
  <si>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</si>
  <si>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</si>
  <si>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</si>
  <si>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</si>
  <si>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</si>
  <si>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</si>
  <si>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</si>
  <si>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</si>
  <si>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</si>
  <si>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</si>
  <si>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</si>
  <si>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</si>
  <si>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</si>
  <si>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</si>
  <si>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</si>
  <si>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</si>
  <si>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</si>
  <si>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</si>
  <si>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</si>
  <si>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</si>
  <si>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</si>
  <si>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</si>
  <si>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</si>
  <si>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</si>
  <si>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</si>
  <si>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</si>
  <si>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</si>
  <si>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</si>
  <si>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</si>
  <si>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</si>
  <si>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</si>
  <si>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</si>
  <si>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</si>
  <si>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</si>
  <si>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</si>
  <si>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</si>
  <si>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</si>
  <si>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</si>
  <si>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</si>
  <si>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</si>
  <si>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</si>
  <si>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</si>
  <si>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</si>
  <si>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</si>
  <si>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</si>
  <si>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</si>
  <si>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</si>
  <si>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</si>
  <si>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</si>
  <si>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</si>
  <si>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</si>
  <si>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</si>
  <si>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</si>
  <si>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</si>
  <si>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</si>
  <si>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</si>
  <si>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</si>
  <si>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</si>
  <si>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</si>
  <si>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</si>
  <si>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</si>
  <si>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</si>
  <si>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</si>
  <si>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</si>
  <si>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</si>
  <si>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</si>
  <si>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</si>
  <si>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</si>
  <si>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</si>
  <si>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</si>
  <si>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</si>
  <si>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</si>
  <si>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</si>
  <si>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</si>
  <si>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</si>
  <si>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</si>
  <si>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</si>
  <si>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</si>
  <si>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</si>
  <si>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</si>
  <si>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</si>
  <si>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</si>
  <si>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</si>
  <si>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</si>
  <si>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</si>
  <si>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</si>
  <si>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</si>
  <si>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</si>
  <si>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</si>
  <si>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</si>
  <si>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</si>
  <si>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</si>
  <si>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</si>
  <si>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</si>
  <si>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</si>
  <si>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</si>
  <si>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</si>
  <si>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</si>
  <si>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</si>
  <si>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</si>
  <si>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</si>
  <si>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</si>
  <si>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</si>
  <si>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</si>
  <si>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</si>
  <si>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</si>
  <si>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</si>
  <si>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</si>
  <si>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</si>
  <si>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</si>
  <si>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</si>
  <si>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</si>
  <si>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</si>
  <si>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</si>
  <si>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</si>
  <si>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</si>
  <si>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</si>
  <si>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</si>
  <si>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</si>
  <si>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</si>
  <si>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</si>
  <si>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</si>
  <si>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</si>
  <si>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</si>
  <si>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</si>
  <si>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</si>
  <si>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</si>
  <si>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</si>
  <si>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</si>
  <si>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</si>
  <si>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</si>
  <si>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</si>
  <si>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</si>
  <si>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</si>
  <si>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</si>
  <si>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</si>
  <si>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</si>
  <si>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</si>
  <si>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</si>
  <si>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</si>
  <si>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</si>
  <si>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</si>
  <si>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</si>
  <si>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</si>
  <si>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</si>
  <si>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</si>
  <si>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</si>
  <si>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</si>
  <si>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</si>
  <si>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</si>
  <si>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</si>
  <si>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</si>
  <si>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</si>
  <si>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</si>
  <si>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</si>
  <si>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</si>
  <si>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</si>
  <si>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</si>
  <si>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</si>
  <si>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</si>
  <si>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</si>
  <si>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</si>
  <si>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</si>
  <si>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</si>
  <si>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</si>
  <si>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</si>
  <si>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</si>
  <si>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</si>
  <si>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</si>
  <si>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</si>
  <si>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</si>
  <si>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</si>
  <si>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</si>
  <si>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</si>
  <si>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</si>
  <si>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</si>
  <si>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</si>
  <si>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</si>
  <si>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</si>
  <si>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</si>
  <si>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</si>
  <si>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</si>
  <si>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</si>
  <si>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</si>
  <si>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</si>
  <si>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</si>
  <si>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</si>
  <si>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</si>
  <si>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</si>
  <si>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</si>
  <si>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</si>
  <si>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</si>
  <si>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</si>
  <si>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</si>
  <si>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</si>
  <si>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</si>
  <si>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</si>
  <si>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</si>
  <si>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</si>
  <si>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</si>
  <si>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</si>
  <si>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</si>
  <si>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</si>
  <si>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</si>
  <si>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</si>
  <si>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</si>
  <si>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</si>
  <si>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</si>
  <si>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</si>
  <si>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</si>
  <si>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</si>
  <si>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</si>
  <si>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</si>
  <si>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</si>
  <si>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</si>
  <si>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</si>
  <si>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</si>
  <si>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</si>
  <si>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</si>
  <si>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</si>
  <si>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</si>
  <si>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</si>
  <si>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</si>
  <si>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</si>
  <si>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</si>
  <si>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</si>
  <si>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</si>
  <si>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</si>
  <si>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</si>
  <si>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</si>
  <si>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</si>
  <si>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</si>
  <si>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</si>
  <si>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</si>
  <si>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</si>
  <si>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</si>
  <si>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</si>
  <si>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</si>
  <si>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</si>
  <si>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</si>
  <si>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</si>
  <si>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</si>
  <si>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</si>
  <si>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</si>
  <si>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</si>
  <si>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</si>
  <si>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</si>
  <si>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</si>
  <si>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</si>
  <si>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</si>
  <si>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</si>
  <si>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</si>
  <si>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</si>
  <si>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</si>
  <si>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</si>
  <si>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</si>
  <si>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</si>
  <si>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</si>
  <si>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</si>
  <si>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</si>
  <si>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</si>
  <si>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</si>
  <si>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</si>
  <si>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</si>
  <si>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</si>
  <si>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</si>
  <si>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</si>
  <si>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</si>
  <si>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</si>
  <si>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</si>
  <si>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</si>
  <si>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</si>
  <si>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</si>
  <si>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</si>
  <si>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</si>
  <si>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</si>
  <si>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</si>
  <si>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</si>
  <si>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</si>
  <si>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</si>
  <si>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</si>
  <si>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</si>
  <si>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</si>
  <si>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</si>
  <si>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</si>
  <si>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</si>
  <si>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</si>
  <si>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</si>
  <si>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</si>
  <si>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</si>
  <si>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</si>
  <si>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</si>
  <si>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</si>
  <si>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</si>
  <si>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</si>
  <si>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</si>
  <si>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</si>
  <si>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</si>
  <si>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</si>
  <si>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</si>
  <si>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</si>
  <si>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</si>
  <si>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</si>
  <si>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</si>
  <si>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</si>
  <si>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</si>
  <si>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</si>
  <si>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</si>
  <si>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</si>
  <si>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</si>
  <si>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</si>
  <si>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</si>
  <si>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</si>
  <si>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</si>
  <si>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</si>
  <si>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</si>
  <si>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</si>
  <si>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</si>
  <si>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</si>
  <si>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</si>
  <si>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</si>
  <si>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</si>
  <si>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</si>
  <si>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</si>
  <si>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</si>
  <si>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</si>
  <si>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</si>
  <si>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</si>
  <si>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</si>
  <si>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</si>
  <si>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</si>
  <si>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</si>
  <si>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</si>
  <si>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</si>
  <si>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</si>
  <si>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</si>
  <si>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</si>
  <si>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</si>
  <si>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</si>
  <si>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</si>
  <si>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</si>
  <si>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</si>
  <si>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</si>
  <si>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</si>
  <si>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</si>
  <si>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</si>
  <si>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</si>
  <si>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</si>
  <si>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</si>
  <si>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</si>
  <si>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</si>
  <si>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</si>
  <si>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</si>
  <si>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</si>
  <si>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</si>
  <si>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</si>
  <si>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</si>
  <si>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</si>
  <si>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</si>
  <si>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</si>
  <si>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</si>
  <si>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</si>
  <si>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</si>
  <si>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</si>
  <si>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</si>
  <si>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</si>
  <si>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</si>
  <si>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</si>
  <si>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</si>
  <si>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</si>
  <si>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</si>
  <si>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</si>
  <si>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</si>
  <si>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</si>
  <si>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</si>
  <si>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</si>
  <si>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</si>
  <si>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</si>
  <si>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</si>
  <si>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</si>
  <si>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</si>
  <si>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</si>
  <si>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</si>
  <si>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</si>
  <si>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</si>
  <si>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</si>
  <si>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</si>
  <si>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</si>
  <si>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</si>
  <si>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</si>
  <si>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</si>
  <si>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</si>
  <si>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</si>
  <si>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</si>
  <si>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</si>
  <si>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</si>
  <si>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</si>
  <si>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</si>
  <si>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</si>
  <si>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</si>
  <si>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</si>
  <si>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</si>
  <si>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</si>
  <si>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</si>
  <si>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</si>
  <si>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</si>
  <si>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</si>
  <si>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</si>
  <si>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</si>
  <si>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</si>
  <si>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</si>
  <si>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</si>
  <si>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</si>
  <si>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</si>
  <si>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</si>
  <si>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</si>
  <si>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</si>
  <si>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</si>
  <si>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</si>
  <si>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</si>
  <si>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</si>
  <si>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</si>
  <si>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</si>
  <si>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</si>
  <si>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</si>
  <si>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</si>
  <si>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</si>
  <si>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</si>
  <si>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</si>
  <si>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</si>
  <si>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</si>
  <si>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</si>
  <si>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</si>
  <si>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</si>
  <si>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</si>
  <si>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</si>
  <si>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</si>
  <si>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</si>
  <si>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</si>
  <si>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</si>
  <si>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</si>
  <si>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</si>
  <si>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</si>
  <si>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</si>
  <si>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</si>
  <si>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</si>
  <si>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</si>
  <si>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</si>
  <si>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</si>
  <si>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</si>
  <si>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</si>
  <si>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</si>
  <si>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</si>
  <si>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</si>
  <si>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</si>
  <si>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</si>
  <si>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</si>
  <si>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</si>
  <si>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</si>
  <si>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</si>
  <si>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</si>
  <si>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</si>
  <si>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</si>
  <si>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</si>
  <si>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</si>
  <si>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</si>
  <si>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</si>
  <si>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</si>
  <si>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</si>
  <si>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</si>
  <si>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</si>
  <si>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</si>
  <si>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</si>
  <si>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</si>
  <si>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</si>
  <si>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</si>
  <si>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</si>
  <si>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</si>
  <si>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</si>
  <si>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</si>
  <si>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</si>
  <si>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</si>
  <si>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</si>
  <si>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</si>
  <si>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</si>
  <si>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</si>
  <si>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</si>
  <si>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</si>
  <si>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</si>
  <si>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</si>
  <si>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</si>
  <si>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</si>
  <si>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</si>
  <si>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</si>
  <si>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</si>
  <si>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</si>
  <si>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</si>
  <si>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</si>
  <si>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</si>
  <si>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</si>
  <si>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</si>
  <si>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</si>
  <si>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</si>
  <si>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</si>
  <si>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</si>
  <si>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</si>
  <si>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</si>
  <si>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</si>
  <si>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</si>
  <si>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</si>
  <si>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</si>
  <si>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</si>
  <si>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</si>
  <si>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</si>
  <si>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</si>
  <si>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</si>
  <si>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</si>
  <si>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</si>
  <si>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</si>
  <si>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</si>
  <si>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</si>
  <si>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</si>
  <si>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</si>
  <si>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</si>
  <si>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</si>
  <si>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</si>
  <si>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</si>
  <si>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</si>
  <si>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</si>
  <si>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</si>
  <si>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</si>
  <si>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</si>
  <si>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</si>
  <si>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</si>
  <si>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</si>
  <si>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</si>
  <si>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</si>
  <si>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</si>
  <si>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</si>
  <si>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</si>
  <si>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</si>
  <si>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</si>
  <si>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</si>
  <si>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</si>
  <si>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</si>
  <si>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</si>
  <si>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</si>
  <si>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</si>
  <si>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</si>
  <si>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</si>
  <si>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</si>
  <si>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</si>
  <si>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</si>
  <si>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</si>
  <si>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</si>
  <si>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</si>
  <si>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</si>
  <si>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</si>
  <si>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</si>
  <si>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</si>
  <si>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</si>
  <si>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</si>
  <si>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</si>
  <si>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</si>
  <si>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</si>
  <si>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</si>
  <si>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</si>
  <si>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</si>
  <si>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</si>
  <si>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</si>
  <si>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</si>
  <si>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</si>
  <si>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</si>
  <si>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</si>
  <si>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</si>
  <si>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</si>
  <si>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</si>
  <si>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</si>
  <si>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</si>
  <si>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</si>
  <si>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</si>
  <si>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</si>
  <si>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</si>
  <si>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</si>
  <si>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</si>
  <si>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</si>
  <si>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</si>
  <si>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</si>
  <si>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</si>
  <si>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</si>
  <si>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</si>
  <si>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</si>
  <si>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</si>
  <si>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</si>
  <si>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</si>
  <si>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</si>
  <si>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</si>
  <si>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</si>
  <si>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</si>
  <si>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</si>
  <si>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</si>
  <si>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</si>
  <si>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</si>
  <si>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</si>
  <si>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</si>
  <si>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</si>
  <si>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</si>
  <si>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</si>
  <si>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</si>
  <si>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</si>
  <si>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</si>
  <si>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</si>
  <si>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</si>
  <si>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</si>
  <si>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</si>
  <si>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</si>
  <si>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</si>
  <si>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</si>
  <si>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</si>
  <si>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</si>
  <si>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</si>
  <si>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</si>
  <si>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</si>
  <si>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</si>
  <si>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</si>
  <si>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</si>
  <si>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</si>
  <si>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</si>
  <si>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</si>
  <si>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</si>
  <si>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</si>
  <si>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</si>
  <si>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</si>
  <si>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</si>
  <si>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</si>
  <si>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</si>
  <si>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</si>
  <si>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</si>
  <si>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</si>
  <si>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</si>
  <si>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</si>
  <si>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</si>
  <si>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</si>
  <si>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</si>
  <si>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</si>
  <si>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</si>
  <si>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</si>
  <si>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</si>
  <si>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</si>
  <si>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</si>
  <si>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</si>
  <si>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</si>
  <si>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</si>
  <si>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</si>
  <si>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</si>
  <si>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</si>
  <si>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</si>
  <si>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</si>
  <si>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</si>
  <si>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</si>
  <si>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</si>
  <si>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</si>
  <si>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</si>
  <si>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</si>
  <si>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</si>
  <si>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</si>
  <si>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</si>
  <si>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</si>
  <si>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</si>
  <si>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</si>
  <si>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</si>
  <si>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</si>
  <si>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</si>
  <si>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</si>
  <si>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</si>
  <si>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</si>
  <si>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</si>
  <si>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</si>
  <si>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</si>
  <si>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</si>
  <si>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</si>
  <si>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</si>
  <si>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</si>
  <si>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</si>
  <si>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</si>
  <si>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</si>
  <si>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</si>
  <si>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</si>
  <si>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</si>
  <si>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</si>
  <si>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</si>
  <si>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</si>
  <si>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</si>
  <si>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</si>
  <si>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</si>
  <si>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</si>
  <si>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</si>
  <si>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</si>
  <si>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</si>
  <si>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</si>
  <si>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</si>
  <si>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</si>
  <si>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</si>
  <si>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</si>
  <si>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</si>
  <si>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</si>
  <si>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</si>
  <si>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</si>
  <si>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</si>
  <si>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</si>
  <si>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</si>
  <si>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</si>
  <si>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</si>
  <si>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</si>
  <si>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</si>
  <si>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</si>
  <si>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</si>
  <si>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</si>
  <si>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</si>
  <si>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</si>
  <si>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</si>
  <si>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</si>
  <si>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</si>
  <si>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</si>
  <si>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</si>
  <si>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</si>
  <si>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</si>
  <si>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</si>
  <si>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</si>
  <si>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</si>
  <si>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</si>
  <si>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</si>
  <si>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</si>
  <si>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</si>
  <si>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</si>
  <si>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</si>
  <si>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</si>
  <si>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</si>
  <si>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</si>
  <si>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</si>
  <si>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</si>
  <si>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</si>
  <si>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</si>
  <si>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</si>
  <si>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</si>
  <si>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</si>
  <si>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</si>
  <si>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</si>
  <si>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</si>
  <si>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</si>
  <si>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</si>
  <si>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</si>
  <si>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</si>
  <si>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</si>
  <si>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</si>
  <si>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</si>
  <si>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</si>
  <si>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</si>
  <si>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</si>
  <si>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</si>
  <si>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</si>
  <si>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</si>
  <si>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</si>
  <si>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</si>
  <si>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</si>
  <si>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</si>
  <si>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</si>
  <si>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</si>
  <si>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</si>
  <si>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</si>
  <si>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</si>
  <si>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</si>
  <si>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</si>
  <si>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</si>
  <si>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</si>
  <si>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</si>
  <si>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</si>
  <si>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</si>
  <si>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</si>
  <si>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</si>
  <si>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</si>
  <si>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</si>
  <si>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</si>
  <si>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</si>
  <si>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</si>
  <si>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</si>
  <si>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</si>
  <si>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</si>
  <si>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</si>
  <si>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</si>
  <si>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</si>
  <si>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</si>
  <si>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</si>
  <si>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</si>
  <si>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</si>
  <si>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</si>
  <si>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</si>
  <si>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</si>
  <si>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</si>
  <si>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</si>
  <si>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</si>
  <si>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</si>
  <si>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</si>
  <si>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</si>
  <si>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</si>
  <si>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</si>
  <si>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</si>
  <si>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</si>
  <si>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</si>
  <si>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</si>
  <si>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</si>
  <si>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</si>
  <si>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</si>
  <si>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</si>
  <si>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</si>
  <si>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</si>
  <si>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</si>
  <si>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</si>
  <si>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</si>
  <si>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</si>
  <si>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</si>
  <si>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</si>
  <si>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</si>
  <si>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</si>
  <si>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</si>
  <si>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</si>
  <si>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</si>
  <si>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</si>
  <si>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</si>
  <si>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</si>
  <si>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</si>
  <si>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</si>
  <si>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</si>
  <si>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</si>
  <si>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</si>
  <si>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</si>
  <si>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</si>
  <si>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</si>
  <si>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</si>
  <si>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</si>
  <si>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</si>
  <si>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</si>
  <si>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</si>
  <si>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</si>
  <si>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</si>
  <si>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</si>
  <si>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</si>
  <si>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</si>
  <si>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</si>
  <si>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</si>
  <si>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</si>
  <si>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</si>
  <si>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</si>
  <si>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</si>
  <si>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</si>
  <si>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</si>
  <si>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</si>
  <si>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</si>
  <si>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</si>
  <si>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</si>
  <si>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</si>
  <si>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</si>
  <si>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</si>
  <si>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</si>
  <si>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</si>
  <si>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</si>
  <si>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</si>
  <si>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</si>
  <si>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</si>
  <si>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</si>
  <si>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</si>
  <si>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</si>
  <si>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</si>
  <si>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</si>
  <si>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</si>
  <si>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</si>
  <si>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</si>
  <si>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</si>
  <si>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</si>
  <si>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</si>
  <si>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</si>
  <si>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</si>
  <si>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</si>
  <si>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</si>
  <si>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</si>
  <si>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</si>
  <si>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</si>
  <si>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</si>
  <si>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</si>
  <si>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</si>
  <si>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</si>
  <si>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</si>
  <si>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</si>
  <si>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</si>
  <si>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</si>
  <si>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</si>
  <si>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</si>
  <si>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</si>
  <si>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</si>
  <si>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</si>
  <si>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</si>
  <si>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</si>
  <si>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</si>
  <si>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</si>
  <si>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</si>
  <si>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</si>
  <si>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</si>
  <si>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</si>
  <si>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</si>
  <si>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</si>
  <si>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</si>
  <si>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</si>
  <si>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</si>
  <si>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</si>
  <si>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</si>
  <si>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</si>
  <si>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</si>
  <si>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</si>
  <si>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</si>
  <si>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</si>
  <si>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</si>
  <si>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</si>
  <si>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</si>
  <si>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</si>
  <si>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</si>
  <si>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</si>
  <si>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</si>
  <si>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</si>
  <si>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</si>
  <si>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</si>
  <si>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</si>
  <si>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</si>
  <si>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</si>
  <si>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</si>
  <si>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</si>
  <si>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</si>
  <si>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</si>
  <si>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</si>
  <si>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</si>
  <si>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</si>
  <si>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</si>
  <si>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</si>
  <si>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</si>
  <si>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</si>
  <si>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</si>
  <si>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</si>
  <si>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</si>
  <si>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</si>
  <si>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</si>
  <si>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</si>
  <si>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</si>
  <si>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</si>
  <si>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</si>
  <si>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</si>
  <si>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</si>
  <si>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</si>
  <si>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</si>
  <si>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</si>
  <si>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</si>
  <si>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</si>
  <si>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</si>
  <si>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</si>
  <si>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</si>
  <si>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</si>
  <si>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</si>
  <si>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</si>
  <si>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</si>
  <si>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</si>
  <si>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</si>
  <si>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</si>
  <si>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</si>
  <si>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</si>
  <si>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</si>
  <si>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</si>
  <si>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</si>
  <si>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</si>
  <si>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</si>
  <si>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</si>
  <si>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</si>
  <si>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</si>
  <si>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</si>
  <si>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</si>
  <si>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</si>
  <si>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</si>
  <si>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</si>
  <si>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</si>
  <si>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</si>
  <si>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</si>
  <si>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</si>
  <si>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</si>
  <si>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</si>
  <si>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</si>
  <si>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</si>
  <si>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</si>
  <si>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</si>
  <si>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</si>
  <si>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</si>
  <si>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</si>
  <si>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</si>
  <si>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</si>
  <si>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</si>
  <si>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</si>
  <si>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</si>
  <si>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</si>
  <si>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</si>
  <si>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</si>
  <si>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</si>
  <si>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</si>
  <si>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</si>
  <si>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</si>
  <si>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</si>
  <si>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</si>
  <si>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</si>
  <si>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</si>
  <si>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</si>
  <si>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</si>
  <si>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</si>
  <si>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</si>
  <si>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</si>
  <si>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</si>
  <si>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</si>
  <si>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</si>
  <si>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</si>
  <si>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</si>
  <si>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</si>
  <si>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</si>
  <si>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</si>
  <si>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</si>
  <si>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</si>
  <si>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</si>
  <si>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</si>
  <si>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</si>
  <si>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</si>
  <si>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</si>
  <si>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</si>
  <si>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</si>
  <si>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</si>
  <si>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</si>
  <si>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</si>
  <si>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</si>
  <si>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</si>
  <si>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</si>
  <si>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</si>
  <si>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</si>
  <si>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</si>
  <si>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</si>
  <si>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</si>
  <si>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</si>
  <si>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</si>
  <si>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</si>
  <si>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</si>
  <si>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</si>
  <si>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</si>
  <si>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</si>
  <si>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</si>
  <si>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</si>
  <si>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</si>
  <si>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</si>
  <si>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</si>
  <si>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</si>
  <si>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</si>
  <si>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</si>
  <si>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</si>
  <si>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</si>
  <si>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</si>
  <si>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</si>
  <si>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</si>
  <si>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</si>
  <si>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</si>
  <si>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</si>
  <si>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</si>
  <si>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</si>
  <si>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</si>
  <si>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</si>
  <si>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</si>
  <si>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</si>
  <si>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</si>
  <si>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</si>
  <si>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</si>
  <si>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</si>
  <si>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</si>
  <si>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</si>
  <si>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</si>
  <si>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</si>
  <si>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</si>
  <si>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</si>
  <si>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</si>
  <si>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</si>
  <si>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</si>
  <si>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</si>
  <si>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</si>
  <si>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</si>
  <si>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</si>
  <si>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</si>
  <si>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</si>
  <si>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</si>
  <si>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</si>
  <si>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</si>
  <si>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</si>
  <si>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</si>
  <si>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</si>
  <si>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</si>
  <si>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</si>
  <si>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</si>
  <si>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</si>
  <si>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</si>
  <si>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</si>
  <si>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</si>
  <si>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</si>
  <si>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</si>
  <si>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</si>
  <si>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</si>
  <si>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</si>
  <si>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</si>
  <si>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</si>
  <si>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</si>
  <si>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</si>
  <si>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</si>
  <si>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</si>
  <si>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</si>
  <si>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</si>
  <si>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</si>
  <si>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</si>
  <si>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</si>
  <si>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</si>
  <si>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</si>
  <si>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</si>
  <si>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</si>
  <si>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</si>
  <si>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</si>
  <si>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</si>
  <si>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</si>
  <si>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</si>
  <si>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</si>
  <si>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</si>
  <si>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</si>
  <si>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</si>
  <si>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</si>
  <si>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</si>
  <si>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</si>
  <si>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</si>
  <si>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</si>
  <si>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</si>
  <si>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</si>
  <si>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</si>
  <si>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</si>
  <si>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</si>
  <si>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</si>
  <si>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</si>
  <si>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</si>
  <si>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</si>
  <si>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</si>
  <si>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</si>
  <si>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</si>
  <si>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</si>
  <si>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</si>
  <si>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</si>
  <si>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</si>
  <si>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</si>
  <si>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</si>
  <si>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</si>
  <si>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</si>
  <si>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</si>
  <si>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</si>
  <si>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</si>
  <si>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</si>
  <si>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</si>
  <si>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</si>
  <si>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</si>
  <si>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</si>
  <si>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</si>
  <si>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</si>
  <si>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</si>
  <si>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</si>
  <si>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</si>
  <si>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</si>
  <si>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</si>
  <si>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</si>
  <si>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</si>
  <si>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</si>
  <si>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</si>
  <si>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</si>
  <si>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</si>
  <si>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</si>
  <si>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</si>
  <si>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</si>
  <si>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</si>
  <si>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</si>
  <si>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</si>
  <si>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</si>
  <si>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</si>
  <si>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</si>
  <si>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</si>
  <si>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</si>
  <si>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</si>
  <si>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</si>
  <si>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</si>
  <si>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</si>
  <si>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</si>
  <si>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</si>
  <si>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</si>
  <si>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</si>
  <si>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</si>
  <si>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</si>
  <si>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</si>
  <si>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</si>
  <si>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</si>
  <si>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</si>
  <si>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</si>
  <si>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</si>
  <si>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</si>
  <si>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</si>
  <si>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</si>
  <si>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</si>
  <si>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</si>
  <si>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</si>
  <si>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</si>
  <si>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</si>
  <si>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</si>
  <si>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</si>
  <si>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</si>
  <si>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</si>
  <si>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</si>
  <si>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</si>
  <si>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</si>
  <si>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</si>
  <si>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</si>
  <si>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</si>
  <si>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</si>
  <si>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</si>
  <si>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</si>
  <si>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</si>
  <si>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</si>
  <si>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</si>
  <si>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</si>
  <si>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</si>
  <si>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</si>
  <si>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</si>
  <si>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</si>
  <si>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</si>
  <si>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</si>
  <si>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</si>
  <si>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</si>
  <si>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</si>
  <si>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</si>
  <si>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</si>
  <si>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</si>
  <si>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</si>
  <si>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</si>
  <si>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</si>
  <si>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</si>
  <si>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</si>
  <si>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</si>
  <si>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</si>
  <si>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</si>
  <si>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</si>
  <si>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</si>
  <si>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</si>
  <si>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</si>
  <si>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</si>
  <si>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</si>
  <si>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</si>
  <si>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</si>
  <si>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</si>
  <si>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</si>
  <si>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</si>
  <si>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</si>
  <si>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</si>
  <si>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</si>
  <si>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</si>
  <si>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</si>
  <si>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</si>
  <si>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</si>
  <si>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</si>
  <si>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</si>
  <si>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</si>
  <si>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</si>
  <si>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</si>
  <si>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</si>
  <si>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</si>
  <si>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</si>
  <si>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</si>
  <si>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</si>
  <si>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</si>
  <si>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</si>
  <si>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</si>
  <si>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</si>
  <si>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</si>
  <si>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</si>
  <si>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</si>
  <si>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</si>
  <si>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</si>
  <si>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</si>
  <si>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</si>
  <si>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</si>
  <si>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</si>
  <si>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</si>
  <si>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</si>
  <si>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</si>
  <si>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</si>
  <si>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</si>
  <si>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</si>
  <si>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</si>
  <si>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</si>
  <si>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</si>
  <si>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</si>
  <si>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</si>
  <si>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</si>
  <si>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</si>
  <si>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</si>
  <si>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</si>
  <si>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</si>
  <si>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</si>
  <si>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</si>
  <si>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</si>
  <si>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</si>
  <si>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</si>
  <si>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</si>
  <si>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</si>
  <si>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</si>
  <si>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</si>
  <si>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</si>
  <si>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</si>
  <si>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</si>
  <si>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</si>
  <si>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</si>
  <si>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</si>
  <si>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</si>
  <si>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</si>
  <si>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</si>
  <si>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</si>
  <si>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</si>
  <si>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</si>
  <si>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</si>
  <si>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</si>
  <si>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</si>
  <si>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</si>
  <si>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</si>
  <si>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</si>
  <si>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</si>
  <si>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</si>
  <si>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</si>
  <si>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</si>
  <si>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</si>
  <si>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</si>
  <si>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</si>
  <si>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</si>
  <si>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</si>
  <si>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</si>
  <si>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</si>
  <si>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</si>
  <si>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</si>
  <si>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</si>
  <si>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</si>
  <si>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</si>
  <si>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</si>
  <si>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</si>
  <si>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</si>
  <si>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</si>
  <si>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</si>
  <si>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</si>
  <si>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</si>
  <si>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</si>
  <si>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</si>
  <si>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</si>
  <si>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</si>
  <si>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</si>
  <si>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</si>
  <si>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</si>
  <si>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</si>
  <si>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</si>
  <si>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</si>
  <si>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</si>
  <si>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</si>
  <si>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</si>
  <si>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</si>
  <si>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</si>
  <si>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</si>
  <si>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</si>
  <si>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</si>
  <si>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</si>
  <si>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</si>
  <si>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</si>
  <si>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</si>
  <si>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</si>
  <si>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</si>
  <si>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</si>
  <si>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</si>
  <si>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</si>
  <si>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</si>
  <si>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</si>
  <si>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</si>
  <si>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</si>
  <si>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</si>
  <si>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</si>
  <si>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</si>
  <si>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</si>
  <si>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</si>
  <si>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</si>
  <si>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</si>
  <si>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</si>
  <si>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</si>
  <si>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</si>
  <si>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</si>
  <si>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</si>
  <si>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</si>
  <si>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</si>
  <si>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</si>
  <si>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</si>
  <si>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</si>
  <si>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</si>
  <si>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</si>
  <si>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</si>
  <si>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</si>
  <si>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</si>
  <si>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</si>
  <si>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</si>
  <si>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</si>
  <si>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</si>
  <si>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</si>
  <si>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</si>
  <si>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</si>
  <si>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</si>
  <si>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</si>
  <si>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</si>
  <si>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</si>
  <si>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</si>
  <si>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</si>
  <si>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</si>
  <si>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</si>
  <si>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</si>
  <si>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</si>
  <si>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</si>
  <si>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</si>
  <si>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</si>
  <si>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</si>
  <si>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</si>
  <si>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</si>
  <si>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</si>
  <si>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</si>
  <si>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</si>
  <si>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</si>
  <si>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</si>
  <si>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</si>
  <si>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</si>
  <si>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</si>
  <si>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</si>
  <si>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</si>
  <si>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</si>
  <si>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</si>
  <si>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</si>
  <si>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</si>
  <si>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</si>
  <si>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</si>
  <si>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</si>
  <si>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</si>
  <si>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</si>
  <si>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</si>
  <si>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</si>
  <si>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</si>
  <si>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</si>
  <si>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</si>
  <si>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</si>
  <si>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</si>
  <si>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</si>
  <si>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</si>
  <si>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</si>
  <si>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</si>
  <si>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</si>
  <si>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</si>
  <si>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</si>
  <si>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</si>
  <si>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</si>
  <si>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</si>
  <si>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</si>
  <si>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</si>
  <si>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</si>
  <si>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</si>
  <si>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</si>
  <si>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</si>
  <si>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</si>
  <si>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</si>
  <si>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</si>
  <si>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</si>
  <si>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</si>
  <si>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</si>
  <si>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</si>
  <si>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</si>
  <si>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</si>
  <si>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</si>
  <si>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</si>
  <si>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</si>
  <si>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</si>
  <si>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</si>
  <si>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</si>
  <si>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</si>
  <si>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</si>
  <si>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</si>
  <si>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</si>
  <si>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</si>
  <si>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</si>
  <si>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</si>
  <si>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</si>
  <si>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</si>
  <si>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</si>
  <si>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</si>
  <si>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</si>
  <si>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</si>
  <si>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</si>
  <si>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</si>
  <si>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</si>
  <si>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</si>
  <si>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</si>
  <si>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</si>
  <si>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</si>
  <si>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</si>
  <si>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</si>
  <si>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</si>
  <si>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</si>
  <si>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</si>
  <si>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</si>
  <si>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</si>
  <si>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</si>
  <si>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</si>
  <si>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</si>
  <si>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</si>
  <si>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</si>
  <si>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</si>
  <si>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</si>
  <si>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</si>
  <si>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</si>
  <si>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</si>
  <si>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</si>
  <si>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</si>
  <si>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</si>
  <si>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</si>
  <si>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</si>
  <si>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</si>
  <si>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</si>
  <si>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</si>
  <si>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</si>
  <si>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</si>
  <si>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</si>
  <si>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</si>
  <si>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</si>
  <si>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</si>
  <si>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</si>
  <si>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</si>
  <si>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</si>
  <si>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</si>
  <si>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</si>
  <si>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</si>
  <si>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</si>
  <si>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</si>
  <si>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</si>
  <si>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</si>
  <si>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</si>
  <si>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</si>
  <si>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</si>
  <si>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</si>
  <si>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</si>
  <si>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</si>
  <si>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</si>
  <si>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</si>
  <si>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</si>
  <si>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</si>
  <si>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</si>
  <si>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</si>
  <si>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</si>
  <si>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</si>
  <si>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</si>
  <si>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</si>
  <si>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</si>
  <si>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</si>
  <si>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</si>
  <si>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</si>
  <si>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</si>
  <si>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</si>
  <si>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</si>
  <si>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</si>
  <si>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</si>
  <si>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</si>
  <si>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</si>
  <si>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</si>
  <si>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</si>
  <si>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</si>
  <si>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</si>
  <si>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</si>
  <si>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</si>
  <si>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</si>
  <si>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</si>
  <si>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</si>
  <si>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</si>
  <si>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</si>
  <si>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</si>
  <si>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</si>
  <si>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</si>
  <si>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</si>
  <si>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</si>
  <si>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</si>
  <si>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</si>
  <si>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</si>
  <si>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</si>
  <si>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</si>
  <si>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</si>
  <si>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</si>
  <si>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</si>
  <si>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</si>
  <si>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</si>
  <si>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</si>
  <si>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</si>
  <si>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</si>
  <si>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</si>
  <si>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</si>
  <si>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</si>
  <si>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</si>
  <si>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</si>
  <si>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</si>
  <si>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</si>
  <si>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</si>
  <si>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</si>
  <si>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</si>
  <si>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</si>
  <si>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</si>
  <si>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</si>
  <si>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</si>
  <si>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</si>
  <si>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</si>
  <si>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</si>
  <si>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</si>
  <si>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</si>
  <si>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</si>
  <si>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</si>
  <si>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</si>
  <si>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</si>
  <si>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</si>
  <si>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</si>
  <si>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</si>
  <si>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</si>
  <si>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</si>
  <si>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</si>
  <si>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</si>
  <si>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</si>
  <si>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</si>
  <si>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</si>
  <si>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</si>
  <si>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</si>
  <si>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</si>
  <si>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</si>
  <si>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</si>
  <si>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</si>
  <si>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</si>
  <si>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</si>
  <si>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</si>
  <si>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</si>
  <si>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</si>
  <si>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</si>
  <si>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</si>
  <si>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</si>
  <si>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</si>
  <si>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</si>
  <si>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</si>
  <si>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</si>
  <si>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</si>
  <si>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</si>
  <si>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</si>
  <si>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</si>
  <si>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</si>
  <si>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</si>
  <si>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</si>
  <si>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</si>
  <si>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</si>
  <si>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</si>
  <si>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</si>
  <si>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</si>
  <si>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</si>
  <si>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</si>
  <si>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</si>
  <si>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</si>
  <si>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</si>
  <si>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</si>
  <si>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</si>
  <si>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</si>
  <si>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</si>
  <si>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</si>
  <si>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</si>
  <si>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</si>
  <si>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</si>
  <si>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</si>
  <si>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</si>
  <si>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</si>
  <si>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</si>
  <si>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</si>
  <si>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</si>
  <si>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</si>
  <si>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</si>
  <si>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</si>
  <si>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</si>
  <si>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</si>
  <si>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</si>
  <si>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</si>
  <si>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</si>
  <si>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</si>
  <si>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</si>
  <si>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</si>
  <si>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</si>
  <si>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</si>
  <si>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</si>
  <si>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</si>
  <si>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</si>
  <si>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</si>
  <si>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</si>
  <si>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</si>
  <si>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</si>
  <si>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</si>
  <si>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</si>
  <si>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</si>
  <si>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</si>
  <si>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</si>
  <si>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</si>
  <si>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</si>
  <si>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</si>
  <si>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</si>
  <si>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</si>
  <si>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</si>
  <si>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</si>
  <si>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</si>
  <si>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</si>
  <si>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</si>
  <si>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</si>
  <si>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</si>
  <si>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</si>
  <si>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</si>
  <si>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</si>
  <si>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</si>
  <si>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</si>
  <si>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</si>
  <si>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</si>
  <si>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</si>
  <si>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</si>
  <si>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</si>
  <si>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</si>
  <si>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</si>
  <si>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</si>
  <si>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</si>
  <si>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</si>
  <si>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</si>
  <si>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</si>
  <si>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</si>
  <si>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</si>
  <si>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</si>
  <si>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</si>
  <si>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</si>
  <si>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</si>
  <si>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</si>
  <si>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</si>
  <si>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</si>
  <si>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</si>
  <si>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</si>
  <si>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</si>
  <si>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</si>
  <si>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</si>
  <si>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</si>
  <si>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</si>
  <si>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</si>
  <si>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</si>
  <si>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</si>
  <si>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</si>
  <si>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</si>
  <si>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</si>
  <si>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</si>
  <si>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</si>
  <si>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</si>
  <si>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</si>
  <si>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</si>
  <si>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</si>
  <si>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</si>
  <si>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</si>
  <si>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</si>
  <si>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</si>
  <si>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</si>
  <si>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</si>
  <si>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</si>
  <si>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</si>
  <si>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</si>
  <si>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</si>
  <si>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</si>
  <si>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</si>
  <si>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</si>
  <si>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</si>
  <si>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</si>
  <si>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</si>
  <si>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</si>
  <si>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</si>
  <si>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</si>
  <si>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</si>
  <si>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</si>
  <si>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</si>
  <si>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</si>
  <si>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</si>
  <si>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</si>
  <si>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</si>
  <si>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</si>
  <si>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</si>
  <si>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</si>
  <si>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</si>
  <si>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</si>
  <si>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</si>
  <si>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</si>
  <si>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</si>
  <si>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</si>
  <si>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</si>
  <si>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</si>
  <si>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</si>
  <si>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</si>
  <si>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</si>
  <si>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</si>
  <si>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</si>
  <si>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</si>
  <si>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</si>
  <si>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</si>
  <si>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</si>
  <si>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</si>
  <si>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</si>
  <si>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</si>
  <si>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</si>
  <si>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</si>
  <si>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</si>
  <si>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</si>
  <si>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</si>
  <si>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</si>
  <si>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</si>
  <si>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</si>
  <si>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</si>
  <si>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</si>
  <si>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</si>
  <si>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</si>
  <si>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</si>
  <si>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</si>
  <si>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</si>
  <si>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</si>
  <si>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</si>
  <si>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</si>
  <si>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</si>
  <si>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</si>
  <si>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</si>
  <si>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</si>
  <si>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</si>
  <si>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</si>
  <si>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</si>
  <si>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</si>
  <si>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</si>
  <si>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</si>
  <si>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</si>
  <si>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</si>
  <si>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</si>
  <si>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</si>
  <si>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</si>
  <si>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</si>
  <si>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</si>
  <si>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</si>
  <si>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</si>
  <si>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</si>
  <si>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</si>
  <si>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</si>
  <si>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</si>
  <si>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</si>
  <si>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</si>
  <si>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</si>
  <si>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</si>
  <si>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</si>
  <si>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</si>
  <si>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</si>
  <si>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</si>
  <si>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</si>
  <si>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</si>
  <si>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</si>
  <si>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</si>
  <si>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</si>
  <si>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</si>
  <si>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</si>
  <si>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</si>
  <si>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</si>
  <si>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</si>
  <si>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</si>
  <si>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</si>
  <si>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</si>
  <si>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</si>
  <si>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</si>
  <si>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</si>
  <si>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</si>
  <si>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</si>
  <si>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</si>
  <si>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</si>
  <si>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</si>
  <si>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</si>
  <si>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</si>
  <si>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</si>
  <si>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</si>
  <si>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</si>
  <si>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</si>
  <si>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</si>
  <si>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</si>
  <si>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</si>
  <si>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</si>
  <si>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</si>
  <si>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</si>
  <si>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</si>
  <si>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</si>
  <si>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</si>
  <si>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</si>
  <si>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</si>
  <si>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</si>
  <si>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</si>
  <si>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</si>
  <si>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</si>
  <si>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</si>
  <si>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</si>
  <si>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</si>
  <si>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</si>
  <si>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</si>
  <si>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</si>
  <si>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</si>
  <si>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</si>
  <si>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</si>
  <si>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</si>
  <si>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</si>
  <si>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</si>
  <si>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</si>
  <si>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</si>
  <si>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</si>
  <si>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</si>
  <si>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</si>
  <si>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</si>
  <si>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</si>
  <si>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</si>
  <si>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</si>
  <si>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</si>
  <si>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</si>
  <si>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</si>
  <si>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</si>
  <si>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</si>
  <si>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</si>
  <si>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</si>
  <si>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</si>
  <si>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</si>
  <si>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</si>
  <si>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</si>
  <si>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</si>
  <si>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</si>
  <si>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</si>
  <si>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</si>
  <si>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</si>
  <si>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</si>
  <si>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</si>
  <si>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</si>
  <si>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</si>
  <si>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</si>
  <si>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</si>
  <si>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</si>
  <si>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</si>
  <si>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</si>
  <si>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</si>
  <si>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</si>
  <si>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</si>
  <si>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</si>
  <si>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</si>
  <si>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</si>
  <si>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</si>
  <si>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</si>
  <si>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</si>
  <si>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</si>
  <si>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</si>
  <si>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</si>
  <si>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</si>
  <si>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</si>
  <si>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</si>
  <si>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</si>
  <si>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</si>
  <si>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</si>
  <si>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</si>
  <si>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</si>
  <si>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</si>
  <si>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</si>
  <si>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</si>
  <si>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</si>
  <si>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</si>
  <si>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</si>
  <si>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</si>
  <si>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</si>
  <si>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</si>
  <si>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</si>
  <si>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</si>
  <si>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</si>
  <si>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</si>
  <si>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</si>
  <si>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</si>
  <si>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</si>
  <si>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</si>
  <si>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</si>
  <si>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</si>
  <si>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</si>
  <si>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</si>
  <si>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</si>
  <si>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</si>
  <si>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</si>
  <si>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</si>
  <si>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</si>
  <si>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</si>
  <si>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</si>
  <si>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</si>
  <si>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</si>
  <si>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</si>
  <si>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</si>
  <si>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</si>
  <si>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</si>
  <si>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</si>
  <si>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</si>
  <si>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</si>
  <si>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</si>
  <si>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</si>
  <si>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</si>
  <si>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</si>
  <si>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</si>
  <si>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</si>
  <si>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</si>
  <si>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</si>
  <si>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</si>
  <si>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</si>
  <si>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</si>
  <si>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</si>
  <si>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</si>
  <si>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</si>
  <si>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</si>
  <si>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</si>
  <si>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</si>
  <si>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</si>
  <si>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</si>
  <si>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</si>
  <si>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</si>
  <si>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</si>
  <si>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</si>
  <si>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</si>
  <si>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</si>
  <si>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</si>
  <si>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</si>
  <si>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</si>
  <si>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</si>
  <si>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</si>
  <si>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</si>
  <si>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</si>
  <si>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</si>
  <si>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</si>
  <si>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</si>
  <si>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</si>
  <si>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</si>
  <si>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</si>
  <si>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</si>
  <si>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</si>
  <si>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</si>
  <si>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</si>
  <si>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</si>
  <si>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</si>
  <si>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</si>
  <si>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</si>
  <si>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</si>
  <si>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</si>
  <si>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</si>
  <si>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</si>
  <si>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</si>
  <si>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</si>
  <si>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</si>
  <si>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</si>
  <si>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</si>
  <si>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</si>
  <si>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</si>
  <si>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</si>
  <si>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</si>
  <si>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</si>
  <si>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</si>
  <si>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</si>
  <si>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</si>
  <si>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</si>
  <si>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</si>
  <si>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</si>
  <si>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</si>
  <si>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</si>
  <si>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</si>
  <si>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</si>
  <si>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</si>
  <si>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</si>
  <si>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</si>
  <si>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</si>
  <si>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</si>
  <si>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</si>
  <si>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</si>
  <si>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</si>
  <si>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</si>
  <si>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</si>
  <si>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</si>
  <si>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</si>
  <si>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</si>
  <si>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</si>
  <si>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</si>
  <si>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</si>
  <si>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</si>
  <si>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</si>
  <si>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</si>
  <si>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</si>
  <si>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</si>
  <si>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</si>
  <si>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</si>
  <si>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</si>
  <si>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</si>
  <si>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</si>
  <si>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</si>
  <si>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</si>
  <si>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</si>
  <si>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</si>
  <si>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</si>
  <si>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</si>
  <si>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</si>
  <si>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</si>
  <si>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</si>
  <si>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</si>
  <si>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</si>
  <si>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</si>
  <si>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</si>
  <si>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</si>
  <si>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</si>
  <si>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</si>
  <si>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</si>
  <si>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</si>
  <si>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</si>
  <si>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</si>
  <si>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</si>
  <si>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</si>
  <si>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</si>
  <si>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</si>
  <si>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</si>
  <si>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</si>
  <si>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</si>
  <si>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</si>
  <si>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</si>
  <si>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</si>
  <si>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</si>
  <si>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</si>
  <si>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</si>
  <si>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</si>
  <si>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</si>
  <si>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</si>
  <si>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</si>
  <si>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</si>
  <si>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</si>
  <si>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</si>
  <si>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</si>
  <si>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</si>
  <si>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</si>
  <si>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</si>
  <si>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</si>
  <si>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</si>
  <si>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</si>
  <si>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</si>
  <si>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</si>
  <si>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</si>
  <si>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</si>
  <si>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</si>
  <si>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</si>
  <si>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</si>
  <si>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</si>
  <si>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</si>
  <si>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</si>
  <si>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</si>
  <si>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</si>
  <si>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</si>
  <si>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</si>
  <si>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</si>
  <si>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</si>
  <si>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</si>
  <si>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</si>
  <si>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</si>
  <si>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</si>
  <si>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</si>
  <si>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</si>
  <si>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</si>
  <si>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</si>
  <si>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</si>
  <si>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</si>
  <si>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</si>
  <si>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</si>
  <si>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</si>
  <si>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</si>
  <si>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</si>
  <si>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</si>
  <si>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</si>
  <si>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</si>
  <si>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</si>
  <si>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</si>
  <si>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</si>
  <si>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</si>
  <si>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</si>
  <si>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</si>
  <si>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</si>
  <si>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</si>
  <si>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</si>
  <si>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</si>
  <si>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</si>
  <si>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</si>
  <si>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</si>
  <si>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</si>
  <si>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</si>
  <si>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</si>
  <si>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</si>
  <si>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</si>
  <si>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</si>
  <si>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</si>
  <si>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</si>
  <si>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</si>
  <si>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</si>
  <si>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</si>
  <si>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</si>
  <si>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</si>
  <si>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</si>
  <si>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</si>
  <si>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</si>
  <si>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</si>
  <si>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</si>
  <si>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</si>
  <si>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</si>
  <si>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</si>
  <si>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</si>
  <si>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</si>
  <si>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</si>
  <si>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</si>
  <si>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</si>
  <si>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</si>
  <si>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</si>
  <si>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</si>
  <si>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</si>
  <si>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</si>
  <si>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</si>
  <si>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</si>
  <si>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</si>
  <si>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</si>
  <si>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</si>
  <si>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</si>
  <si>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</si>
  <si>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</si>
  <si>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</si>
  <si>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</si>
  <si>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</si>
  <si>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</si>
  <si>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</si>
  <si>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</si>
  <si>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</si>
  <si>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</si>
  <si>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</si>
  <si>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</si>
  <si>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</si>
  <si>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</si>
  <si>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</si>
  <si>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</si>
  <si>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</si>
  <si>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</si>
  <si>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</si>
  <si>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</si>
  <si>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</si>
  <si>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</si>
  <si>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</si>
  <si>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</si>
  <si>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</si>
  <si>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</si>
  <si>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</si>
  <si>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</si>
  <si>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</si>
  <si>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</si>
  <si>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</si>
  <si>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</si>
  <si>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</si>
  <si>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</si>
  <si>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</si>
  <si>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</si>
  <si>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</si>
  <si>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</si>
  <si>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</si>
  <si>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</si>
  <si>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</si>
  <si>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</si>
  <si>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</si>
  <si>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</si>
  <si>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</si>
  <si>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</si>
  <si>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</si>
  <si>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</si>
  <si>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</si>
  <si>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</si>
  <si>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</si>
  <si>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</si>
  <si>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</si>
  <si>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</si>
  <si>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</si>
  <si>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</si>
  <si>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</si>
  <si>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</si>
  <si>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</si>
  <si>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</si>
  <si>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</si>
  <si>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</si>
  <si>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</si>
  <si>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</si>
  <si>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</si>
  <si>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</si>
  <si>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</si>
  <si>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</si>
  <si>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</si>
  <si>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</si>
  <si>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</si>
  <si>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</si>
  <si>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</si>
  <si>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</si>
  <si>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</si>
  <si>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</si>
  <si>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</si>
  <si>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</si>
  <si>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</si>
  <si>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</si>
  <si>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</si>
  <si>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</si>
  <si>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</si>
  <si>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</si>
  <si>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</si>
  <si>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</si>
  <si>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</si>
  <si>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</si>
  <si>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</si>
  <si>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</si>
  <si>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</si>
  <si>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</si>
  <si>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</si>
  <si>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</si>
  <si>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</si>
  <si>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</si>
  <si>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</si>
  <si>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</si>
  <si>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</si>
  <si>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</si>
  <si>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</si>
  <si>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</si>
  <si>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</si>
  <si>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</si>
  <si>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</si>
  <si>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</si>
  <si>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</si>
  <si>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</si>
  <si>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</si>
  <si>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</si>
  <si>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</si>
  <si>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</si>
  <si>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</si>
  <si>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</si>
  <si>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</si>
  <si>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</si>
  <si>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</si>
  <si>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</si>
  <si>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</si>
  <si>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</si>
  <si>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</si>
  <si>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</si>
  <si>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</si>
  <si>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</si>
  <si>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</si>
  <si>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</si>
  <si>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</si>
  <si>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</si>
  <si>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</si>
  <si>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</si>
  <si>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</si>
  <si>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</si>
  <si>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</si>
  <si>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</si>
  <si>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</si>
  <si>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</si>
  <si>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</si>
  <si>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</si>
  <si>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</si>
  <si>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</si>
  <si>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</si>
  <si>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</si>
  <si>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</si>
  <si>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</si>
  <si>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</si>
  <si>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</si>
  <si>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</si>
  <si>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</si>
  <si>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</si>
  <si>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</si>
  <si>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</si>
  <si>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</si>
  <si>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</si>
  <si>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</si>
  <si>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</si>
  <si>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</si>
  <si>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</si>
  <si>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</si>
  <si>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</si>
  <si>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</si>
  <si>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</si>
  <si>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</si>
  <si>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</si>
  <si>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</si>
  <si>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</si>
  <si>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</si>
  <si>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</si>
  <si>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</si>
  <si>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</si>
  <si>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</si>
  <si>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</si>
  <si>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</si>
  <si>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</si>
  <si>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</si>
  <si>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</si>
  <si>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</si>
  <si>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</si>
  <si>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</si>
  <si>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</si>
  <si>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</si>
  <si>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</si>
  <si>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</si>
  <si>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</si>
  <si>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</si>
  <si>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</si>
  <si>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</si>
  <si>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</si>
  <si>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</si>
  <si>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</si>
  <si>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</si>
  <si>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</si>
  <si>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</si>
  <si>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</si>
  <si>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</si>
  <si>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</si>
  <si>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</si>
  <si>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</si>
  <si>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</si>
  <si>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</si>
  <si>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</si>
  <si>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</si>
  <si>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</si>
  <si>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</si>
  <si>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</si>
  <si>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</si>
  <si>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</si>
  <si>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</si>
  <si>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</si>
  <si>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</si>
  <si>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</si>
  <si>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</si>
  <si>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</si>
  <si>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</si>
  <si>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</si>
  <si>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</si>
  <si>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</si>
  <si>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</si>
  <si>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</si>
  <si>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</si>
  <si>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</si>
  <si>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</si>
  <si>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</si>
  <si>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</si>
  <si>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</si>
  <si>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</si>
  <si>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</si>
  <si>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</si>
  <si>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</si>
  <si>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</si>
  <si>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</si>
  <si>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</si>
  <si>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</si>
  <si>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</si>
  <si>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</si>
  <si>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</si>
  <si>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</si>
  <si>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</si>
  <si>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</si>
  <si>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</si>
  <si>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</si>
  <si>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</si>
  <si>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</si>
  <si>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</si>
  <si>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</si>
  <si>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</si>
  <si>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</si>
  <si>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</si>
  <si>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</si>
  <si>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</si>
  <si>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</si>
  <si>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</si>
  <si>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</si>
  <si>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</si>
  <si>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</si>
  <si>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</si>
  <si>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</si>
  <si>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</si>
  <si>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</si>
  <si>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</si>
  <si>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</si>
  <si>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</si>
  <si>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</si>
  <si>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</si>
  <si>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</si>
  <si>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</si>
  <si>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</si>
  <si>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</si>
  <si>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</si>
  <si>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</si>
  <si>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</si>
  <si>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</si>
  <si>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</si>
  <si>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</si>
  <si>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</si>
  <si>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</si>
  <si>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</si>
  <si>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</si>
  <si>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</si>
  <si>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</si>
  <si>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</si>
  <si>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</si>
  <si>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</si>
  <si>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</si>
  <si>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</si>
  <si>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</si>
  <si>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</si>
  <si>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</si>
  <si>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</si>
  <si>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</si>
  <si>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</si>
  <si>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</si>
  <si>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</si>
  <si>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</si>
  <si>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</si>
  <si>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</si>
  <si>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</si>
  <si>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</si>
  <si>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</si>
  <si>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</si>
  <si>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</si>
  <si>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</si>
  <si>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</si>
  <si>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</si>
  <si>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</si>
  <si>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</si>
  <si>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</si>
  <si>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</si>
  <si>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</si>
  <si>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</si>
  <si>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</si>
  <si>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</si>
  <si>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</si>
  <si>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</si>
  <si>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</si>
  <si>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</si>
  <si>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</si>
  <si>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</si>
  <si>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</si>
  <si>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</si>
  <si>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</si>
  <si>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</si>
  <si>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</si>
  <si>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</si>
  <si>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</si>
  <si>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</si>
  <si>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</si>
  <si>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</si>
  <si>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</si>
  <si>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</si>
  <si>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</si>
  <si>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</si>
  <si>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</si>
  <si>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</si>
  <si>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</si>
  <si>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</si>
  <si>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</si>
  <si>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</si>
  <si>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</si>
  <si>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</si>
  <si>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</si>
  <si>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</si>
  <si>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</si>
  <si>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</si>
  <si>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</si>
  <si>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</si>
  <si>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</si>
  <si>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</si>
  <si>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</si>
  <si>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</si>
  <si>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</si>
  <si>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</si>
  <si>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</si>
  <si>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</si>
  <si>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</si>
  <si>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</si>
  <si>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</si>
  <si>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</si>
  <si>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</si>
  <si>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</si>
  <si>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</si>
  <si>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</si>
  <si>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</si>
  <si>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</si>
  <si>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</si>
  <si>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</si>
  <si>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</si>
  <si>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</si>
  <si>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</si>
  <si>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</si>
  <si>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</si>
  <si>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</si>
  <si>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</si>
  <si>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</si>
  <si>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</si>
  <si>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</si>
  <si>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</si>
  <si>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</si>
  <si>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</si>
  <si>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</si>
  <si>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</si>
  <si>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</si>
  <si>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</si>
  <si>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</si>
  <si>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</si>
  <si>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</si>
  <si>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</si>
  <si>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</si>
  <si>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</si>
  <si>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</si>
  <si>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</si>
  <si>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</si>
  <si>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</si>
  <si>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</si>
  <si>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</si>
  <si>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</si>
  <si>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</si>
  <si>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</si>
  <si>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</si>
  <si>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</si>
  <si>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</si>
  <si>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</si>
  <si>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</si>
  <si>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</si>
  <si>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</si>
  <si>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</si>
  <si>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</si>
  <si>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</si>
  <si>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</si>
  <si>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</si>
  <si>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</si>
  <si>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</si>
  <si>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</si>
  <si>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</si>
  <si>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</si>
  <si>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</si>
  <si>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</si>
  <si>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</si>
  <si>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</si>
  <si>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</si>
  <si>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</si>
  <si>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</si>
  <si>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</si>
  <si>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</si>
  <si>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</si>
  <si>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</si>
  <si>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</si>
  <si>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</si>
  <si>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</si>
  <si>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</si>
  <si>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</si>
  <si>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</si>
  <si>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</si>
  <si>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</si>
  <si>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</si>
  <si>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</si>
  <si>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</si>
  <si>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</si>
  <si>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</si>
  <si>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</si>
  <si>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</si>
  <si>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</si>
  <si>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</si>
  <si>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</si>
  <si>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</si>
  <si>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</si>
  <si>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</si>
  <si>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</si>
  <si>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</si>
  <si>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</si>
  <si>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</si>
  <si>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</si>
  <si>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</si>
  <si>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</si>
  <si>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</si>
  <si>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</si>
  <si>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</si>
  <si>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</si>
  <si>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</si>
  <si>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</si>
  <si>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</si>
  <si>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</si>
  <si>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</si>
  <si>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</si>
  <si>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</si>
  <si>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</si>
  <si>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</si>
  <si>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</si>
  <si>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</si>
  <si>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</si>
  <si>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</si>
  <si>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</si>
  <si>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</si>
  <si>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</si>
  <si>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</si>
  <si>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</si>
  <si>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</si>
  <si>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</si>
  <si>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</si>
  <si>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</si>
  <si>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</si>
  <si>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</si>
  <si>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</si>
  <si>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</si>
  <si>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</si>
  <si>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</si>
  <si>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</si>
  <si>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</si>
  <si>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</si>
  <si>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</si>
  <si>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</si>
  <si>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</si>
  <si>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</si>
  <si>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</si>
  <si>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</si>
  <si>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</si>
  <si>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</si>
  <si>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</si>
  <si>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</si>
  <si>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</si>
  <si>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</si>
  <si>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</si>
  <si>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</si>
  <si>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</si>
  <si>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</si>
  <si>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</si>
  <si>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</si>
  <si>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</si>
  <si>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</si>
  <si>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</si>
  <si>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</si>
  <si>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</si>
  <si>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</si>
  <si>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</si>
  <si>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</si>
  <si>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</si>
  <si>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</si>
  <si>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</si>
  <si>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</si>
  <si>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</si>
  <si>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</si>
  <si>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</si>
  <si>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</si>
  <si>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</si>
  <si>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</si>
  <si>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</si>
  <si>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</si>
  <si>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</si>
  <si>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</si>
  <si>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</si>
  <si>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</si>
  <si>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</si>
  <si>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</si>
  <si>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</si>
  <si>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</si>
  <si>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</si>
  <si>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</si>
  <si>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</si>
  <si>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</si>
  <si>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</si>
  <si>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</si>
  <si>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</si>
  <si>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</si>
  <si>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</si>
  <si>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</si>
  <si>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</si>
  <si>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</si>
  <si>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</si>
  <si>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</si>
  <si>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</si>
  <si>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</si>
  <si>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</si>
  <si>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</si>
  <si>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</si>
  <si>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</si>
  <si>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</si>
  <si>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</si>
  <si>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</si>
  <si>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</si>
  <si>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</si>
  <si>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</si>
  <si>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</si>
  <si>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</si>
  <si>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</si>
  <si>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</si>
  <si>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</si>
  <si>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</si>
  <si>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</si>
  <si>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</si>
  <si>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</si>
  <si>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</si>
  <si>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</si>
  <si>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</si>
  <si>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</si>
  <si>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</si>
  <si>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</si>
  <si>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</si>
  <si>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</si>
  <si>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</si>
  <si>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</si>
  <si>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</si>
  <si>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</si>
  <si>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</si>
  <si>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</si>
  <si>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</si>
  <si>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</si>
  <si>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</si>
  <si>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</si>
  <si>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</si>
  <si>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</si>
  <si>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</si>
  <si>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</si>
  <si>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</si>
  <si>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</si>
  <si>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</si>
  <si>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</si>
  <si>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</si>
  <si>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</si>
  <si>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</si>
  <si>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</si>
  <si>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</si>
  <si>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</si>
  <si>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</si>
  <si>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</si>
  <si>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</si>
  <si>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</si>
  <si>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</si>
  <si>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</si>
  <si>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</si>
  <si>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</si>
  <si>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</si>
  <si>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</si>
  <si>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</si>
  <si>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</si>
  <si>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</si>
  <si>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</si>
  <si>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</si>
  <si>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</si>
  <si>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</si>
  <si>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</si>
  <si>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</si>
  <si>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</si>
  <si>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</si>
  <si>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</si>
  <si>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</si>
  <si>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</si>
  <si>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</si>
  <si>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</si>
  <si>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</si>
  <si>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</si>
  <si>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</si>
  <si>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</si>
  <si>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</si>
  <si>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</si>
  <si>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</si>
  <si>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</si>
  <si>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</si>
  <si>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</si>
  <si>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</si>
  <si>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</si>
  <si>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</si>
  <si>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</si>
  <si>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</si>
  <si>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</si>
  <si>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</si>
  <si>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</si>
  <si>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</si>
  <si>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</si>
  <si>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</si>
  <si>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</si>
  <si>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</si>
  <si>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</si>
  <si>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</si>
  <si>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</si>
  <si>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</si>
  <si>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</si>
  <si>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</si>
  <si>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</si>
  <si>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</si>
  <si>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</si>
  <si>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</si>
  <si>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</si>
  <si>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</si>
  <si>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</si>
  <si>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</si>
  <si>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</si>
  <si>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</si>
  <si>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</si>
  <si>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</si>
  <si>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</si>
  <si>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</si>
  <si>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</si>
  <si>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</si>
  <si>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</si>
  <si>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</si>
  <si>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</si>
  <si>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</si>
  <si>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</si>
  <si>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</si>
  <si>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</si>
  <si>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</si>
  <si>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</si>
  <si>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</si>
  <si>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</si>
  <si>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</si>
  <si>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</si>
  <si>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</si>
  <si>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</si>
  <si>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</si>
  <si>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</si>
  <si>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</si>
  <si>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</si>
  <si>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</si>
  <si>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</si>
  <si>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</si>
  <si>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</si>
  <si>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</si>
  <si>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</si>
  <si>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</si>
  <si>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</si>
  <si>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</si>
  <si>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</si>
  <si>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</si>
  <si>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</si>
  <si>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</si>
  <si>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</si>
  <si>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</si>
  <si>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</si>
  <si>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</si>
  <si>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</si>
  <si>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</si>
  <si>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</si>
  <si>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</si>
  <si>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</si>
  <si>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</si>
  <si>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</si>
  <si>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</si>
  <si>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</si>
  <si>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</si>
  <si>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</si>
  <si>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</si>
  <si>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</si>
  <si>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</si>
  <si>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</si>
  <si>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</si>
  <si>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</si>
  <si>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</si>
  <si>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</si>
  <si>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</si>
  <si>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</si>
  <si>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</si>
  <si>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</si>
  <si>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</si>
  <si>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</si>
  <si>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</si>
  <si>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</si>
  <si>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</si>
  <si>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</si>
  <si>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</si>
  <si>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</si>
  <si>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</si>
  <si>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</si>
  <si>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</si>
  <si>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</si>
  <si>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</si>
  <si>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</si>
  <si>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</si>
  <si>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</si>
  <si>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</si>
  <si>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</si>
  <si>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</si>
  <si>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</si>
  <si>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</si>
  <si>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</si>
  <si>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</si>
  <si>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</si>
  <si>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</si>
  <si>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</si>
  <si>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</si>
  <si>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</si>
  <si>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</si>
  <si>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</si>
  <si>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</si>
  <si>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</si>
  <si>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</si>
  <si>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</si>
  <si>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</si>
  <si>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</si>
  <si>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</si>
  <si>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</si>
  <si>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</si>
  <si>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</si>
  <si>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</si>
  <si>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</si>
  <si>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</si>
  <si>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</si>
  <si>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</si>
  <si>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</si>
  <si>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</si>
  <si>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</si>
  <si>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</si>
  <si>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</si>
  <si>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</si>
  <si>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</si>
  <si>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</si>
  <si>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</si>
  <si>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</si>
  <si>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</si>
  <si>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</si>
  <si>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</si>
  <si>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</si>
  <si>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</si>
  <si>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</si>
  <si>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</si>
  <si>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</si>
  <si>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</si>
  <si>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</si>
  <si>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</si>
  <si>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</si>
  <si>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</si>
  <si>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</si>
  <si>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</si>
  <si>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</si>
  <si>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</si>
  <si>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</si>
  <si>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</si>
  <si>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</si>
  <si>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</si>
  <si>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</si>
  <si>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</si>
  <si>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</si>
  <si>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</si>
  <si>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</si>
  <si>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</si>
  <si>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</si>
  <si>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</si>
  <si>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</si>
  <si>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</si>
  <si>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</si>
  <si>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</si>
  <si>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</si>
  <si>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</si>
  <si>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</si>
  <si>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</si>
  <si>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</si>
  <si>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</si>
  <si>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</si>
  <si>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</si>
  <si>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</si>
  <si>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</si>
  <si>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</si>
  <si>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</si>
  <si>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</si>
  <si>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</si>
  <si>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</si>
  <si>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</si>
  <si>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</si>
  <si>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</si>
  <si>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</si>
  <si>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</si>
  <si>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</si>
  <si>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</si>
  <si>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</si>
  <si>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</si>
  <si>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</si>
  <si>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</si>
  <si>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</si>
  <si>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</si>
  <si>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</si>
  <si>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</si>
  <si>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</si>
  <si>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</si>
  <si>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</si>
  <si>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</si>
  <si>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</si>
  <si>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</si>
  <si>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</si>
  <si>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</si>
  <si>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</si>
  <si>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</si>
  <si>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</si>
  <si>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</si>
  <si>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</si>
  <si>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</si>
  <si>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</si>
  <si>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</si>
  <si>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</si>
  <si>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</si>
  <si>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</si>
  <si>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</si>
  <si>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</si>
  <si>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</si>
  <si>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</si>
  <si>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</si>
  <si>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</si>
  <si>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</si>
  <si>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</si>
  <si>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</si>
  <si>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</si>
  <si>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</si>
  <si>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</si>
  <si>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</si>
  <si>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</si>
  <si>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</si>
  <si>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</si>
  <si>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</si>
  <si>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</si>
  <si>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</si>
  <si>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</si>
  <si>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</si>
  <si>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</si>
  <si>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</si>
  <si>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</si>
  <si>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</si>
  <si>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</si>
  <si>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</si>
  <si>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</si>
  <si>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</si>
  <si>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</si>
  <si>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</si>
  <si>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</si>
  <si>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</si>
  <si>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</si>
  <si>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</si>
  <si>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</si>
  <si>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</si>
  <si>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</si>
  <si>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</si>
  <si>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</si>
  <si>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</si>
  <si>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</si>
  <si>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</si>
  <si>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</si>
  <si>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</si>
  <si>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</si>
  <si>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</si>
  <si>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</si>
  <si>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</si>
  <si>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</si>
  <si>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</si>
  <si>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</si>
  <si>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</si>
  <si>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</si>
  <si>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</si>
  <si>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</si>
  <si>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</si>
  <si>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</si>
  <si>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</si>
  <si>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</si>
  <si>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</si>
  <si>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</si>
  <si>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</si>
  <si>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</si>
  <si>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</si>
  <si>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</si>
  <si>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</si>
  <si>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</si>
  <si>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</si>
  <si>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</si>
  <si>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</si>
  <si>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</si>
  <si>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</si>
  <si>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</si>
  <si>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</si>
  <si>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</si>
  <si>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</si>
  <si>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</si>
  <si>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</si>
  <si>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</si>
  <si>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</si>
  <si>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</si>
  <si>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</si>
  <si>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</si>
  <si>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</si>
  <si>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</si>
  <si>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</si>
  <si>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</si>
  <si>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</si>
  <si>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</si>
  <si>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</si>
  <si>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</si>
  <si>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</si>
  <si>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</si>
  <si>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</si>
  <si>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</si>
  <si>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</si>
  <si>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</si>
  <si>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</si>
  <si>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</si>
  <si>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</si>
  <si>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</si>
  <si>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</si>
  <si>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</si>
  <si>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</si>
  <si>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</si>
  <si>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</si>
  <si>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</si>
  <si>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</si>
  <si>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</si>
  <si>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</si>
  <si>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</si>
  <si>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</si>
  <si>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</si>
  <si>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</si>
  <si>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</si>
  <si>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</si>
  <si>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</si>
  <si>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</si>
  <si>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</si>
  <si>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</si>
  <si>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</si>
  <si>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</si>
  <si>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</si>
  <si>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</si>
  <si>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</si>
  <si>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</si>
  <si>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</si>
  <si>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</si>
  <si>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</si>
  <si>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</si>
  <si>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</si>
  <si>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</si>
  <si>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</si>
  <si>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</si>
  <si>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</si>
  <si>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</si>
  <si>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</si>
  <si>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</si>
  <si>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</si>
  <si>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</si>
  <si>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</si>
  <si>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</si>
  <si>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</si>
  <si>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</si>
  <si>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</si>
  <si>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</si>
  <si>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</si>
  <si>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</si>
  <si>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</si>
  <si>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</si>
  <si>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</si>
  <si>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</si>
  <si>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</si>
  <si>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</si>
  <si>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</si>
  <si>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</si>
  <si>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</si>
  <si>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</si>
  <si>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</si>
  <si>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</si>
  <si>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</si>
  <si>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</si>
  <si>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</si>
  <si>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</si>
  <si>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</si>
  <si>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</si>
  <si>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</si>
  <si>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</si>
  <si>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</si>
  <si>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</si>
  <si>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</si>
  <si>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</si>
  <si>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</si>
  <si>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</si>
  <si>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</si>
  <si>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</si>
  <si>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</si>
  <si>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</si>
  <si>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</si>
  <si>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</si>
  <si>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</si>
  <si>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</si>
  <si>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</si>
  <si>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</si>
  <si>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</si>
  <si>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</si>
  <si>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</si>
  <si>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</si>
  <si>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</si>
  <si>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</si>
  <si>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</si>
  <si>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</si>
  <si>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</si>
  <si>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</si>
  <si>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</si>
  <si>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</si>
  <si>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ตั้งแต่วันที่  1 ตุลาคม 2568 - 30 พฤศจิกายน 2568</t>
  </si>
  <si>
    <t>ประจำเดือนพฤศจิกายน 2568</t>
  </si>
  <si>
    <t>ประจำเดือนธันวาคม 2568</t>
  </si>
  <si>
    <t>ประจำเดือนมกราคม 2569</t>
  </si>
  <si>
    <t>รวมทั้งปีงบประมาณ 2569 (1 ตุลาคม 2568 -  30 พฤศจิกายน 2568)</t>
  </si>
  <si>
    <t xml:space="preserve">     -  จัดสรรเป็นเงินรายได้ของส่วนงานหรือหน่วยงาน</t>
  </si>
  <si>
    <t>ประจำปีงบประมาณ พ.ศ. 2569   ตั้งแต่วันที่   1 ตุลาคม 2568 - 30 พฤศจิกายน 2568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</si>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</sst>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4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</cellStyleXfs>
  <cellXfs count="134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10" xfId="0" applyFont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43" fontId="4" fillId="0" borderId="10" xfId="1" applyNumberFormat="1" applyFont="1" applyBorder="1" applyAlignment="1" applyProtection="1">
      <alignment horizontal="center"/>
    </xf>
    <xf numFmtId="43" fontId="4" fillId="2" borderId="10" xfId="1" applyNumberFormat="1" applyFont="1" applyFill="1" applyBorder="1" applyAlignment="1" applyProtection="1">
      <alignment horizontal="center"/>
    </xf>
    <xf numFmtId="43" fontId="4" fillId="0" borderId="10" xfId="1" applyNumberFormat="1" applyFont="1" applyFill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left"/>
    </xf>
    <xf numFmtId="0" fontId="7" fillId="0" borderId="3" xfId="0" applyFont="1" applyFill="1" applyBorder="1" applyAlignment="1">
      <alignment vertical="top"/>
    </xf>
    <xf numFmtId="0" fontId="7" fillId="0" borderId="3" xfId="0" applyFont="1" applyFill="1" applyBorder="1" applyAlignment="1">
      <alignment horizontal="center" vertical="top"/>
    </xf>
    <xf numFmtId="43" fontId="6" fillId="0" borderId="3" xfId="1" applyNumberFormat="1" applyFont="1" applyFill="1" applyBorder="1" applyAlignment="1">
      <alignment vertical="top"/>
    </xf>
    <xf numFmtId="0" fontId="6" fillId="0" borderId="14" xfId="0" applyFont="1" applyBorder="1" applyAlignment="1" applyProtection="1">
      <alignment horizontal="center"/>
    </xf>
    <xf numFmtId="0" fontId="6" fillId="0" borderId="15" xfId="0" applyFont="1" applyFill="1" applyBorder="1" applyAlignment="1" applyProtection="1">
      <alignment horizontal="left"/>
    </xf>
    <xf numFmtId="0" fontId="7" fillId="0" borderId="15" xfId="0" applyFont="1" applyFill="1" applyBorder="1" applyAlignment="1">
      <alignment vertical="top"/>
    </xf>
    <xf numFmtId="0" fontId="7" fillId="0" borderId="15" xfId="0" applyFont="1" applyFill="1" applyBorder="1" applyAlignment="1">
      <alignment horizontal="center" vertical="top"/>
    </xf>
    <xf numFmtId="43" fontId="6" fillId="0" borderId="15" xfId="1" applyNumberFormat="1" applyFont="1" applyFill="1" applyBorder="1" applyAlignment="1">
      <alignment vertical="top"/>
    </xf>
    <xf numFmtId="0" fontId="6" fillId="0" borderId="14" xfId="0" applyFont="1" applyFill="1" applyBorder="1" applyAlignment="1" applyProtection="1">
      <alignment horizontal="center"/>
    </xf>
    <xf numFmtId="43" fontId="6" fillId="0" borderId="15" xfId="1" applyNumberFormat="1" applyFont="1" applyFill="1" applyBorder="1" applyAlignment="1"/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43" fontId="6" fillId="0" borderId="15" xfId="1" applyNumberFormat="1" applyFont="1" applyBorder="1" applyAlignment="1">
      <alignment horizontal="center" vertical="top"/>
    </xf>
    <xf numFmtId="0" fontId="6" fillId="0" borderId="15" xfId="0" applyFont="1" applyBorder="1" applyAlignment="1">
      <alignment vertical="top"/>
    </xf>
    <xf numFmtId="0" fontId="6" fillId="0" borderId="15" xfId="0" applyFont="1" applyBorder="1" applyAlignment="1">
      <alignment horizontal="center" vertical="top"/>
    </xf>
    <xf numFmtId="0" fontId="6" fillId="0" borderId="15" xfId="0" applyFont="1" applyBorder="1" applyAlignment="1">
      <alignment vertical="top" wrapText="1"/>
    </xf>
    <xf numFmtId="0" fontId="8" fillId="0" borderId="19" xfId="0" applyFont="1" applyBorder="1" applyAlignment="1" applyProtection="1">
      <alignment horizontal="center"/>
    </xf>
    <xf numFmtId="0" fontId="9" fillId="0" borderId="0" xfId="0" applyFont="1" applyProtection="1"/>
    <xf numFmtId="0" fontId="9" fillId="0" borderId="0" xfId="0" applyFont="1" applyAlignment="1" applyProtection="1">
      <alignment horizontal="center"/>
    </xf>
    <xf numFmtId="43" fontId="9" fillId="0" borderId="0" xfId="1" applyNumberFormat="1" applyFont="1" applyProtection="1"/>
    <xf numFmtId="0" fontId="9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Border="1" applyAlignment="1"/>
    <xf numFmtId="43" fontId="5" fillId="0" borderId="0" xfId="1" applyNumberFormat="1" applyFont="1" applyAlignment="1"/>
    <xf numFmtId="9" fontId="5" fillId="0" borderId="0" xfId="0" applyNumberFormat="1" applyFont="1" applyBorder="1" applyAlignment="1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43" fontId="10" fillId="0" borderId="0" xfId="1" applyNumberFormat="1" applyFont="1" applyBorder="1"/>
    <xf numFmtId="43" fontId="10" fillId="0" borderId="0" xfId="1" applyNumberFormat="1" applyFont="1"/>
    <xf numFmtId="187" fontId="11" fillId="0" borderId="0" xfId="1" applyFont="1" applyBorder="1"/>
    <xf numFmtId="0" fontId="11" fillId="0" borderId="0" xfId="0" applyFont="1" applyBorder="1"/>
    <xf numFmtId="0" fontId="10" fillId="0" borderId="0" xfId="0" applyFont="1" applyAlignment="1"/>
    <xf numFmtId="43" fontId="6" fillId="0" borderId="0" xfId="0" applyNumberFormat="1" applyFont="1" applyBorder="1" applyAlignment="1"/>
    <xf numFmtId="43" fontId="6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/>
    <xf numFmtId="43" fontId="10" fillId="0" borderId="0" xfId="1" applyNumberFormat="1" applyFont="1" applyBorder="1" applyAlignment="1"/>
    <xf numFmtId="43" fontId="10" fillId="0" borderId="0" xfId="1" applyNumberFormat="1" applyFont="1" applyAlignment="1"/>
    <xf numFmtId="187" fontId="12" fillId="0" borderId="0" xfId="0" applyNumberFormat="1" applyFont="1" applyBorder="1"/>
    <xf numFmtId="187" fontId="12" fillId="0" borderId="0" xfId="1" applyFont="1" applyBorder="1"/>
    <xf numFmtId="43" fontId="13" fillId="0" borderId="0" xfId="1" applyNumberFormat="1" applyFont="1" applyAlignment="1"/>
    <xf numFmtId="43" fontId="13" fillId="0" borderId="0" xfId="1" applyNumberFormat="1" applyFont="1"/>
    <xf numFmtId="0" fontId="10" fillId="0" borderId="0" xfId="0" applyFont="1" applyAlignment="1">
      <alignment horizontal="center"/>
    </xf>
    <xf numFmtId="0" fontId="6" fillId="0" borderId="0" xfId="0" applyFont="1"/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43" fontId="6" fillId="0" borderId="12" xfId="1" applyNumberFormat="1" applyFont="1" applyBorder="1" applyAlignment="1" applyProtection="1">
      <alignment horizontal="left"/>
    </xf>
    <xf numFmtId="43" fontId="6" fillId="2" borderId="12" xfId="1" applyNumberFormat="1" applyFont="1" applyFill="1" applyBorder="1" applyAlignment="1" applyProtection="1">
      <alignment horizontal="left"/>
    </xf>
    <xf numFmtId="43" fontId="6" fillId="0" borderId="13" xfId="1" applyNumberFormat="1" applyFont="1" applyBorder="1" applyAlignment="1" applyProtection="1">
      <alignment horizontal="left"/>
    </xf>
    <xf numFmtId="43" fontId="6" fillId="2" borderId="13" xfId="1" applyNumberFormat="1" applyFont="1" applyFill="1" applyBorder="1" applyAlignment="1" applyProtection="1">
      <alignment horizontal="left"/>
    </xf>
    <xf numFmtId="43" fontId="9" fillId="2" borderId="13" xfId="1" applyNumberFormat="1" applyFont="1" applyFill="1" applyBorder="1" applyAlignment="1" applyProtection="1">
      <alignment horizontal="left"/>
    </xf>
    <xf numFmtId="43" fontId="9" fillId="0" borderId="13" xfId="1" applyNumberFormat="1" applyFont="1" applyBorder="1" applyAlignment="1" applyProtection="1">
      <alignment horizontal="left"/>
    </xf>
    <xf numFmtId="43" fontId="8" fillId="0" borderId="12" xfId="1" applyNumberFormat="1" applyFont="1" applyFill="1" applyBorder="1" applyAlignment="1" applyProtection="1">
      <alignment horizontal="left"/>
    </xf>
    <xf numFmtId="187" fontId="6" fillId="0" borderId="13" xfId="1" applyFont="1" applyBorder="1" applyAlignment="1" applyProtection="1">
      <alignment horizontal="left"/>
    </xf>
    <xf numFmtId="43" fontId="6" fillId="0" borderId="15" xfId="1" applyNumberFormat="1" applyFont="1" applyBorder="1" applyAlignment="1" applyProtection="1">
      <alignment horizontal="left"/>
    </xf>
    <xf numFmtId="43" fontId="6" fillId="2" borderId="15" xfId="1" applyNumberFormat="1" applyFont="1" applyFill="1" applyBorder="1" applyAlignment="1" applyProtection="1">
      <alignment horizontal="left"/>
    </xf>
    <xf numFmtId="43" fontId="9" fillId="2" borderId="15" xfId="1" applyNumberFormat="1" applyFont="1" applyFill="1" applyBorder="1" applyAlignment="1" applyProtection="1">
      <alignment horizontal="left"/>
    </xf>
    <xf numFmtId="43" fontId="9" fillId="0" borderId="15" xfId="1" applyNumberFormat="1" applyFont="1" applyBorder="1" applyAlignment="1" applyProtection="1">
      <alignment horizontal="left"/>
    </xf>
    <xf numFmtId="43" fontId="8" fillId="0" borderId="15" xfId="1" applyNumberFormat="1" applyFont="1" applyFill="1" applyBorder="1" applyAlignment="1" applyProtection="1">
      <alignment horizontal="left"/>
    </xf>
    <xf numFmtId="187" fontId="6" fillId="0" borderId="15" xfId="1" applyFont="1" applyBorder="1" applyAlignment="1" applyProtection="1">
      <alignment horizontal="left" wrapText="1"/>
    </xf>
    <xf numFmtId="187" fontId="6" fillId="0" borderId="15" xfId="1" applyFont="1" applyBorder="1" applyAlignment="1" applyProtection="1">
      <alignment horizontal="left"/>
    </xf>
    <xf numFmtId="0" fontId="6" fillId="0" borderId="0" xfId="0" applyFont="1" applyFill="1"/>
    <xf numFmtId="43" fontId="9" fillId="0" borderId="16" xfId="1" applyNumberFormat="1" applyFont="1" applyBorder="1" applyAlignment="1" applyProtection="1">
      <alignment horizontal="left"/>
    </xf>
    <xf numFmtId="43" fontId="9" fillId="2" borderId="16" xfId="1" applyNumberFormat="1" applyFont="1" applyFill="1" applyBorder="1" applyAlignment="1" applyProtection="1">
      <alignment horizontal="left"/>
    </xf>
    <xf numFmtId="187" fontId="6" fillId="0" borderId="17" xfId="1" applyFont="1" applyBorder="1" applyAlignment="1" applyProtection="1">
      <alignment horizontal="left"/>
    </xf>
    <xf numFmtId="43" fontId="8" fillId="0" borderId="16" xfId="1" applyNumberFormat="1" applyFont="1" applyFill="1" applyBorder="1" applyAlignment="1" applyProtection="1">
      <alignment horizontal="left"/>
    </xf>
    <xf numFmtId="43" fontId="8" fillId="0" borderId="20" xfId="1" applyNumberFormat="1" applyFont="1" applyBorder="1" applyProtection="1"/>
    <xf numFmtId="43" fontId="8" fillId="3" borderId="20" xfId="1" applyNumberFormat="1" applyFont="1" applyFill="1" applyBorder="1" applyProtection="1"/>
    <xf numFmtId="43" fontId="8" fillId="0" borderId="20" xfId="1" applyNumberFormat="1" applyFont="1" applyFill="1" applyBorder="1" applyProtection="1"/>
    <xf numFmtId="0" fontId="8" fillId="0" borderId="0" xfId="0" applyFont="1"/>
    <xf numFmtId="0" fontId="6" fillId="0" borderId="0" xfId="0" applyFont="1" applyAlignment="1"/>
    <xf numFmtId="43" fontId="8" fillId="0" borderId="0" xfId="1" applyNumberFormat="1" applyFont="1"/>
    <xf numFmtId="43" fontId="8" fillId="0" borderId="0" xfId="1" applyNumberFormat="1" applyFont="1" applyAlignment="1"/>
    <xf numFmtId="0" fontId="5" fillId="0" borderId="0" xfId="0" applyFont="1" applyFill="1" applyBorder="1" applyAlignment="1">
      <alignment vertical="top"/>
    </xf>
    <xf numFmtId="0" fontId="17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187" fontId="17" fillId="8" borderId="9" xfId="1" applyNumberFormat="1" applyFont="1" applyFill="1" applyBorder="1" applyAlignment="1">
      <alignment horizontal="center"/>
    </xf>
    <xf numFmtId="187" fontId="17" fillId="0" borderId="10" xfId="1" applyNumberFormat="1" applyFont="1" applyFill="1" applyBorder="1" applyAlignment="1">
      <alignment horizontal="center"/>
    </xf>
    <xf numFmtId="187" fontId="17" fillId="8" borderId="10" xfId="1" applyNumberFormat="1" applyFont="1" applyFill="1" applyBorder="1" applyAlignment="1">
      <alignment horizontal="center"/>
    </xf>
    <xf numFmtId="0" fontId="4" fillId="9" borderId="4" xfId="0" applyFont="1" applyFill="1" applyBorder="1"/>
    <xf numFmtId="0" fontId="4" fillId="9" borderId="4" xfId="0" applyFont="1" applyFill="1" applyBorder="1" applyAlignment="1">
      <alignment vertical="top"/>
    </xf>
    <xf numFmtId="0" fontId="4" fillId="9" borderId="4" xfId="0" applyFont="1" applyFill="1" applyBorder="1" applyAlignment="1">
      <alignment vertical="top" wrapText="1"/>
    </xf>
    <xf numFmtId="4" fontId="4" fillId="9" borderId="4" xfId="0" applyNumberFormat="1" applyFont="1" applyFill="1" applyBorder="1" applyAlignment="1">
      <alignment vertical="top"/>
    </xf>
    <xf numFmtId="0" fontId="4" fillId="0" borderId="0" xfId="0" applyFont="1" applyFill="1" applyBorder="1"/>
    <xf numFmtId="0" fontId="5" fillId="0" borderId="5" xfId="0" applyFont="1" applyFill="1" applyBorder="1" applyAlignment="1">
      <alignment vertical="top"/>
    </xf>
    <xf numFmtId="49" fontId="5" fillId="0" borderId="7" xfId="0" applyNumberFormat="1" applyFont="1" applyFill="1" applyBorder="1" applyAlignment="1">
      <alignment vertical="top"/>
    </xf>
    <xf numFmtId="0" fontId="5" fillId="0" borderId="6" xfId="0" applyFont="1" applyFill="1" applyBorder="1" applyAlignment="1">
      <alignment vertical="top"/>
    </xf>
    <xf numFmtId="0" fontId="5" fillId="0" borderId="4" xfId="0" applyFont="1" applyFill="1" applyBorder="1" applyAlignment="1">
      <alignment vertical="top" wrapText="1"/>
    </xf>
    <xf numFmtId="4" fontId="5" fillId="0" borderId="4" xfId="0" applyNumberFormat="1" applyFont="1" applyFill="1" applyBorder="1" applyAlignment="1">
      <alignment vertical="top"/>
    </xf>
    <xf numFmtId="9" fontId="5" fillId="0" borderId="4" xfId="0" applyNumberFormat="1" applyFont="1" applyFill="1" applyBorder="1" applyAlignment="1">
      <alignment horizontal="center" vertical="top"/>
    </xf>
    <xf numFmtId="0" fontId="4" fillId="0" borderId="4" xfId="0" applyFont="1" applyFill="1" applyBorder="1" applyAlignment="1">
      <alignment vertical="top"/>
    </xf>
    <xf numFmtId="187" fontId="4" fillId="0" borderId="4" xfId="1" applyNumberFormat="1" applyFont="1" applyFill="1" applyBorder="1" applyAlignment="1">
      <alignment vertical="top"/>
    </xf>
    <xf numFmtId="4" fontId="4" fillId="0" borderId="4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" fillId="0" borderId="4" xfId="0" applyFont="1" applyFill="1" applyBorder="1" applyAlignment="1">
      <alignment vertical="top"/>
    </xf>
    <xf numFmtId="0" fontId="5" fillId="0" borderId="7" xfId="0" applyFont="1" applyFill="1" applyBorder="1" applyAlignment="1">
      <alignment vertical="top" wrapText="1"/>
    </xf>
    <xf numFmtId="9" fontId="5" fillId="0" borderId="4" xfId="2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vertical="top"/>
    </xf>
    <xf numFmtId="0" fontId="5" fillId="0" borderId="8" xfId="0" applyFont="1" applyFill="1" applyBorder="1" applyAlignment="1">
      <alignment vertical="top"/>
    </xf>
    <xf numFmtId="49" fontId="5" fillId="0" borderId="9" xfId="0" applyNumberFormat="1" applyFont="1" applyFill="1" applyBorder="1" applyAlignment="1">
      <alignment vertical="top"/>
    </xf>
    <xf numFmtId="0" fontId="5" fillId="0" borderId="21" xfId="0" applyFont="1" applyFill="1" applyBorder="1" applyAlignment="1">
      <alignment vertical="top"/>
    </xf>
    <xf numFmtId="0" fontId="5" fillId="0" borderId="10" xfId="0" applyFont="1" applyFill="1" applyBorder="1" applyAlignment="1">
      <alignment vertical="top" wrapText="1"/>
    </xf>
    <xf numFmtId="187" fontId="5" fillId="0" borderId="4" xfId="1" applyNumberFormat="1" applyFont="1" applyFill="1" applyBorder="1" applyAlignment="1">
      <alignment vertical="top"/>
    </xf>
    <xf numFmtId="9" fontId="5" fillId="0" borderId="4" xfId="2" applyFont="1" applyFill="1" applyBorder="1" applyAlignment="1">
      <alignment horizontal="center" vertical="top"/>
    </xf>
    <xf numFmtId="49" fontId="5" fillId="0" borderId="6" xfId="0" applyNumberFormat="1" applyFont="1" applyFill="1" applyBorder="1" applyAlignment="1">
      <alignment vertical="top"/>
    </xf>
    <xf numFmtId="9" fontId="5" fillId="0" borderId="7" xfId="2" applyFont="1" applyFill="1" applyBorder="1" applyAlignment="1">
      <alignment horizontal="center" vertical="top"/>
    </xf>
    <xf numFmtId="0" fontId="4" fillId="9" borderId="4" xfId="0" applyFont="1" applyFill="1" applyBorder="1" applyAlignment="1"/>
    <xf numFmtId="0" fontId="4" fillId="9" borderId="4" xfId="0" applyFont="1" applyFill="1" applyBorder="1" applyAlignment="1">
      <alignment horizontal="center" wrapText="1"/>
    </xf>
    <xf numFmtId="0" fontId="4" fillId="9" borderId="4" xfId="0" applyFont="1" applyFill="1" applyBorder="1" applyAlignment="1">
      <alignment horizontal="center"/>
    </xf>
    <xf numFmtId="187" fontId="4" fillId="9" borderId="4" xfId="1" applyNumberFormat="1" applyFont="1" applyFill="1" applyBorder="1" applyAlignment="1">
      <alignment horizontal="center" vertical="top"/>
    </xf>
    <xf numFmtId="0" fontId="4" fillId="0" borderId="0" xfId="0" applyFont="1" applyFill="1" applyBorder="1" applyAlignment="1"/>
    <xf numFmtId="4" fontId="4" fillId="9" borderId="4" xfId="0" applyNumberFormat="1" applyFont="1" applyFill="1" applyBorder="1" applyAlignment="1">
      <alignment horizontal="center" vertical="top"/>
    </xf>
    <xf numFmtId="4" fontId="4" fillId="9" borderId="4" xfId="0" applyNumberFormat="1" applyFont="1" applyFill="1" applyBorder="1" applyAlignment="1"/>
    <xf numFmtId="4" fontId="4" fillId="9" borderId="4" xfId="0" applyNumberFormat="1" applyFont="1" applyFill="1" applyBorder="1" applyAlignment="1">
      <alignment horizontal="center"/>
    </xf>
    <xf numFmtId="0" fontId="5" fillId="0" borderId="5" xfId="0" applyFont="1" applyBorder="1" applyAlignment="1">
      <alignment vertical="top"/>
    </xf>
    <xf numFmtId="49" fontId="5" fillId="0" borderId="7" xfId="0" applyNumberFormat="1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5" fillId="0" borderId="4" xfId="0" applyFont="1" applyBorder="1" applyAlignment="1">
      <alignment vertical="top" wrapText="1"/>
    </xf>
    <xf numFmtId="0" fontId="4" fillId="0" borderId="4" xfId="0" applyFont="1" applyFill="1" applyBorder="1" applyAlignment="1"/>
    <xf numFmtId="49" fontId="4" fillId="9" borderId="4" xfId="0" applyNumberFormat="1" applyFont="1" applyFill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43" fontId="5" fillId="0" borderId="4" xfId="1" applyNumberFormat="1" applyFont="1" applyBorder="1" applyAlignment="1">
      <alignment vertical="top"/>
    </xf>
    <xf numFmtId="43" fontId="4" fillId="0" borderId="4" xfId="1" applyNumberFormat="1" applyFont="1" applyFill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187" fontId="4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4" fontId="5" fillId="0" borderId="4" xfId="0" applyNumberFormat="1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4" fontId="5" fillId="0" borderId="7" xfId="0" applyNumberFormat="1" applyFont="1" applyBorder="1" applyAlignment="1">
      <alignment vertical="top"/>
    </xf>
    <xf numFmtId="49" fontId="4" fillId="9" borderId="4" xfId="0" applyNumberFormat="1" applyFont="1" applyFill="1" applyBorder="1" applyAlignment="1"/>
    <xf numFmtId="0" fontId="4" fillId="9" borderId="4" xfId="0" applyFont="1" applyFill="1" applyBorder="1" applyAlignment="1">
      <alignment wrapText="1"/>
    </xf>
    <xf numFmtId="0" fontId="4" fillId="9" borderId="8" xfId="0" applyFont="1" applyFill="1" applyBorder="1" applyAlignment="1">
      <alignment vertical="top"/>
    </xf>
    <xf numFmtId="0" fontId="4" fillId="9" borderId="9" xfId="0" applyFont="1" applyFill="1" applyBorder="1" applyAlignment="1">
      <alignment vertical="top"/>
    </xf>
    <xf numFmtId="0" fontId="4" fillId="9" borderId="21" xfId="0" applyFont="1" applyFill="1" applyBorder="1" applyAlignment="1">
      <alignment vertical="top"/>
    </xf>
    <xf numFmtId="0" fontId="4" fillId="9" borderId="10" xfId="0" applyFont="1" applyFill="1" applyBorder="1" applyAlignment="1">
      <alignment vertical="top" wrapText="1"/>
    </xf>
    <xf numFmtId="187" fontId="4" fillId="9" borderId="4" xfId="1" applyNumberFormat="1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10" borderId="4" xfId="0" applyFont="1" applyFill="1" applyBorder="1" applyAlignment="1"/>
    <xf numFmtId="4" fontId="4" fillId="10" borderId="4" xfId="0" applyNumberFormat="1" applyFont="1" applyFill="1" applyBorder="1" applyAlignment="1"/>
    <xf numFmtId="0" fontId="4" fillId="10" borderId="4" xfId="0" applyFont="1" applyFill="1" applyBorder="1" applyAlignment="1">
      <alignment vertical="top"/>
    </xf>
    <xf numFmtId="49" fontId="4" fillId="10" borderId="4" xfId="0" applyNumberFormat="1" applyFont="1" applyFill="1" applyBorder="1" applyAlignment="1">
      <alignment vertical="top"/>
    </xf>
    <xf numFmtId="0" fontId="4" fillId="10" borderId="4" xfId="0" applyFont="1" applyFill="1" applyBorder="1" applyAlignment="1">
      <alignment vertical="top" wrapText="1"/>
    </xf>
    <xf numFmtId="4" fontId="4" fillId="10" borderId="4" xfId="0" applyNumberFormat="1" applyFont="1" applyFill="1" applyBorder="1" applyAlignment="1">
      <alignment vertical="top"/>
    </xf>
    <xf numFmtId="0" fontId="5" fillId="0" borderId="8" xfId="0" applyFont="1" applyBorder="1" applyAlignment="1">
      <alignment vertical="top"/>
    </xf>
    <xf numFmtId="49" fontId="5" fillId="0" borderId="9" xfId="0" applyNumberFormat="1" applyFont="1" applyBorder="1" applyAlignment="1">
      <alignment vertical="top"/>
    </xf>
    <xf numFmtId="0" fontId="5" fillId="0" borderId="21" xfId="0" applyFont="1" applyBorder="1" applyAlignment="1">
      <alignment vertical="top"/>
    </xf>
    <xf numFmtId="0" fontId="5" fillId="0" borderId="10" xfId="0" applyFont="1" applyBorder="1" applyAlignment="1">
      <alignment vertical="top" wrapText="1"/>
    </xf>
    <xf numFmtId="9" fontId="5" fillId="0" borderId="4" xfId="2" applyFont="1" applyBorder="1" applyAlignment="1">
      <alignment horizontal="center" vertical="top"/>
    </xf>
    <xf numFmtId="0" fontId="4" fillId="10" borderId="4" xfId="0" applyFont="1" applyFill="1" applyBorder="1"/>
    <xf numFmtId="9" fontId="5" fillId="0" borderId="7" xfId="2" applyFont="1" applyBorder="1" applyAlignment="1">
      <alignment horizontal="center" vertical="top"/>
    </xf>
    <xf numFmtId="0" fontId="4" fillId="2" borderId="5" xfId="0" applyFont="1" applyFill="1" applyBorder="1" applyAlignment="1"/>
    <xf numFmtId="0" fontId="4" fillId="2" borderId="7" xfId="0" applyFont="1" applyFill="1" applyBorder="1" applyAlignment="1"/>
    <xf numFmtId="0" fontId="4" fillId="2" borderId="6" xfId="0" applyFont="1" applyFill="1" applyBorder="1" applyAlignment="1"/>
    <xf numFmtId="0" fontId="4" fillId="2" borderId="4" xfId="0" applyFont="1" applyFill="1" applyBorder="1" applyAlignment="1">
      <alignment horizontal="center" wrapText="1"/>
    </xf>
    <xf numFmtId="187" fontId="4" fillId="2" borderId="18" xfId="0" applyNumberFormat="1" applyFont="1" applyFill="1" applyBorder="1" applyAlignment="1"/>
    <xf numFmtId="187" fontId="4" fillId="2" borderId="20" xfId="0" applyNumberFormat="1" applyFont="1" applyFill="1" applyBorder="1" applyAlignment="1"/>
    <xf numFmtId="0" fontId="18" fillId="0" borderId="0" xfId="0" applyFont="1" applyFill="1" applyBorder="1"/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 applyAlignment="1"/>
    <xf numFmtId="187" fontId="18" fillId="0" borderId="0" xfId="1" applyNumberFormat="1" applyFont="1" applyFill="1" applyBorder="1" applyAlignment="1">
      <alignment horizontal="center"/>
    </xf>
    <xf numFmtId="187" fontId="18" fillId="0" borderId="0" xfId="1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/>
    <xf numFmtId="187" fontId="5" fillId="0" borderId="0" xfId="1" applyNumberFormat="1" applyFont="1" applyFill="1" applyBorder="1" applyAlignment="1">
      <alignment horizontal="center"/>
    </xf>
    <xf numFmtId="187" fontId="5" fillId="0" borderId="0" xfId="1" applyNumberFormat="1" applyFont="1" applyFill="1" applyBorder="1"/>
    <xf numFmtId="0" fontId="5" fillId="0" borderId="0" xfId="0" applyFont="1" applyFill="1" applyBorder="1" applyAlignment="1">
      <alignment horizontal="right"/>
    </xf>
    <xf numFmtId="43" fontId="5" fillId="0" borderId="0" xfId="0" applyNumberFormat="1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19" fillId="0" borderId="0" xfId="0" applyFont="1" applyFill="1" applyBorder="1" applyAlignment="1">
      <alignment horizontal="right"/>
    </xf>
    <xf numFmtId="4" fontId="19" fillId="0" borderId="0" xfId="0" applyNumberFormat="1" applyFont="1" applyFill="1" applyBorder="1"/>
    <xf numFmtId="0" fontId="19" fillId="0" borderId="0" xfId="0" applyFont="1" applyFill="1" applyBorder="1" applyAlignment="1">
      <alignment vertical="top"/>
    </xf>
    <xf numFmtId="43" fontId="19" fillId="0" borderId="0" xfId="0" applyNumberFormat="1" applyFont="1" applyFill="1" applyBorder="1"/>
    <xf numFmtId="0" fontId="3" fillId="0" borderId="0" xfId="0" applyFont="1" applyBorder="1"/>
    <xf numFmtId="0" fontId="2" fillId="0" borderId="0" xfId="0" applyFont="1" applyFill="1" applyAlignment="1" applyProtection="1">
      <alignment horizontal="center"/>
      <protection locked="0"/>
    </xf>
    <xf numFmtId="0" fontId="3" fillId="0" borderId="0" xfId="0" applyFont="1" applyFill="1"/>
    <xf numFmtId="43" fontId="4" fillId="2" borderId="4" xfId="1" applyNumberFormat="1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left"/>
    </xf>
    <xf numFmtId="0" fontId="6" fillId="0" borderId="4" xfId="0" applyFont="1" applyFill="1" applyBorder="1" applyAlignment="1" applyProtection="1">
      <alignment horizontal="center"/>
    </xf>
    <xf numFmtId="0" fontId="7" fillId="0" borderId="4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7" fillId="0" borderId="4" xfId="0" applyFont="1" applyBorder="1" applyAlignment="1"/>
    <xf numFmtId="187" fontId="20" fillId="0" borderId="0" xfId="1" applyFont="1"/>
    <xf numFmtId="187" fontId="5" fillId="0" borderId="0" xfId="1" applyFont="1" applyAlignment="1"/>
    <xf numFmtId="39" fontId="21" fillId="0" borderId="0" xfId="0" applyNumberFormat="1" applyFont="1" applyAlignment="1">
      <alignment vertical="top"/>
    </xf>
    <xf numFmtId="187" fontId="22" fillId="0" borderId="0" xfId="1" applyFont="1" applyAlignment="1"/>
    <xf numFmtId="39" fontId="23" fillId="0" borderId="0" xfId="0" applyNumberFormat="1" applyFont="1" applyAlignment="1">
      <alignment vertical="top"/>
    </xf>
    <xf numFmtId="43" fontId="9" fillId="0" borderId="4" xfId="1" applyNumberFormat="1" applyFont="1" applyBorder="1" applyAlignment="1" applyProtection="1">
      <alignment horizontal="left"/>
    </xf>
    <xf numFmtId="43" fontId="9" fillId="2" borderId="4" xfId="1" applyNumberFormat="1" applyFont="1" applyFill="1" applyBorder="1" applyAlignment="1" applyProtection="1">
      <alignment horizontal="left"/>
    </xf>
    <xf numFmtId="43" fontId="8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6" fillId="0" borderId="3" xfId="1" applyNumberFormat="1" applyFont="1" applyBorder="1" applyAlignment="1" applyProtection="1">
      <alignment horizontal="left"/>
    </xf>
    <xf numFmtId="43" fontId="6" fillId="2" borderId="3" xfId="1" applyNumberFormat="1" applyFont="1" applyFill="1" applyBorder="1" applyAlignment="1" applyProtection="1">
      <alignment horizontal="left"/>
    </xf>
    <xf numFmtId="43" fontId="9" fillId="0" borderId="3" xfId="1" applyNumberFormat="1" applyFont="1" applyBorder="1" applyAlignment="1" applyProtection="1">
      <alignment horizontal="left"/>
    </xf>
    <xf numFmtId="43" fontId="9" fillId="2" borderId="3" xfId="1" applyNumberFormat="1" applyFont="1" applyFill="1" applyBorder="1" applyAlignment="1" applyProtection="1">
      <alignment horizontal="left"/>
    </xf>
    <xf numFmtId="187" fontId="24" fillId="0" borderId="0" xfId="1" applyFont="1"/>
    <xf numFmtId="0" fontId="17" fillId="0" borderId="4" xfId="0" applyFont="1" applyBorder="1" applyAlignment="1">
      <alignment vertical="top"/>
    </xf>
    <xf numFmtId="187" fontId="17" fillId="0" borderId="4" xfId="1" applyNumberFormat="1" applyFont="1" applyBorder="1" applyAlignment="1">
      <alignment vertical="top"/>
    </xf>
    <xf numFmtId="0" fontId="17" fillId="0" borderId="0" xfId="0" applyFont="1" applyAlignment="1">
      <alignment vertical="top"/>
    </xf>
    <xf numFmtId="0" fontId="9" fillId="0" borderId="4" xfId="0" applyFont="1" applyBorder="1" applyAlignment="1">
      <alignment vertical="top"/>
    </xf>
    <xf numFmtId="4" fontId="9" fillId="0" borderId="4" xfId="0" applyNumberFormat="1" applyFont="1" applyBorder="1" applyAlignment="1">
      <alignment vertical="top"/>
    </xf>
    <xf numFmtId="9" fontId="9" fillId="0" borderId="4" xfId="2" applyFont="1" applyBorder="1" applyAlignment="1">
      <alignment horizontal="center" vertical="top"/>
    </xf>
    <xf numFmtId="187" fontId="9" fillId="0" borderId="4" xfId="1" applyNumberFormat="1" applyFont="1" applyBorder="1" applyAlignment="1">
      <alignment vertical="top"/>
    </xf>
    <xf numFmtId="0" fontId="9" fillId="0" borderId="0" xfId="0" applyFont="1" applyAlignment="1">
      <alignment vertical="top"/>
    </xf>
    <xf numFmtId="0" fontId="9" fillId="0" borderId="4" xfId="0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9" fontId="9" fillId="0" borderId="4" xfId="2" applyFont="1" applyFill="1" applyBorder="1" applyAlignment="1">
      <alignment horizontal="center" vertical="top"/>
    </xf>
    <xf numFmtId="187" fontId="9" fillId="0" borderId="4" xfId="1" applyNumberFormat="1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87" fontId="9" fillId="0" borderId="4" xfId="1" applyFont="1" applyBorder="1" applyAlignment="1">
      <alignment vertical="top"/>
    </xf>
    <xf numFmtId="187" fontId="9" fillId="0" borderId="4" xfId="1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49" fontId="17" fillId="0" borderId="4" xfId="0" applyNumberFormat="1" applyFont="1" applyBorder="1" applyAlignment="1">
      <alignment vertical="top"/>
    </xf>
    <xf numFmtId="9" fontId="9" fillId="0" borderId="4" xfId="0" applyNumberFormat="1" applyFont="1" applyFill="1" applyBorder="1" applyAlignment="1">
      <alignment vertical="top"/>
    </xf>
    <xf numFmtId="4" fontId="9" fillId="0" borderId="0" xfId="0" applyNumberFormat="1" applyFont="1" applyAlignment="1">
      <alignment vertical="top"/>
    </xf>
    <xf numFmtId="0" fontId="9" fillId="0" borderId="0" xfId="0" applyFont="1" applyFill="1" applyBorder="1" applyAlignment="1"/>
    <xf numFmtId="14" fontId="9" fillId="0" borderId="4" xfId="0" applyNumberFormat="1" applyFont="1" applyBorder="1" applyAlignment="1">
      <alignment horizontal="left" vertical="top"/>
    </xf>
    <xf numFmtId="0" fontId="17" fillId="0" borderId="4" xfId="0" applyFont="1" applyFill="1" applyBorder="1" applyAlignment="1">
      <alignment vertical="top"/>
    </xf>
    <xf numFmtId="187" fontId="17" fillId="0" borderId="4" xfId="1" applyFont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14" fontId="9" fillId="0" borderId="4" xfId="0" applyNumberFormat="1" applyFont="1" applyFill="1" applyBorder="1" applyAlignment="1">
      <alignment horizontal="left" vertical="top"/>
    </xf>
    <xf numFmtId="187" fontId="17" fillId="0" borderId="4" xfId="1" applyFont="1" applyFill="1" applyBorder="1" applyAlignment="1">
      <alignment vertical="top"/>
    </xf>
    <xf numFmtId="14" fontId="9" fillId="0" borderId="4" xfId="0" applyNumberFormat="1" applyFont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4" fontId="17" fillId="0" borderId="4" xfId="0" applyNumberFormat="1" applyFont="1" applyBorder="1" applyAlignment="1">
      <alignment vertical="top"/>
    </xf>
    <xf numFmtId="187" fontId="17" fillId="0" borderId="20" xfId="0" applyNumberFormat="1" applyFont="1" applyFill="1" applyBorder="1" applyAlignment="1"/>
    <xf numFmtId="0" fontId="17" fillId="0" borderId="0" xfId="0" applyFont="1" applyFill="1" applyBorder="1" applyAlignment="1">
      <alignment horizontal="center"/>
    </xf>
    <xf numFmtId="187" fontId="26" fillId="0" borderId="0" xfId="0" applyNumberFormat="1" applyFont="1" applyFill="1" applyBorder="1" applyAlignment="1"/>
    <xf numFmtId="187" fontId="17" fillId="0" borderId="0" xfId="0" applyNumberFormat="1" applyFont="1" applyFill="1" applyBorder="1" applyAlignment="1"/>
    <xf numFmtId="0" fontId="9" fillId="0" borderId="0" xfId="0" applyFont="1" applyFill="1" applyProtection="1"/>
    <xf numFmtId="0" fontId="9" fillId="0" borderId="0" xfId="0" applyFont="1" applyFill="1" applyAlignment="1"/>
    <xf numFmtId="187" fontId="20" fillId="0" borderId="0" xfId="0" applyNumberFormat="1" applyFont="1" applyFill="1" applyBorder="1" applyAlignment="1"/>
    <xf numFmtId="187" fontId="9" fillId="0" borderId="0" xfId="1" applyNumberFormat="1" applyFont="1" applyFill="1" applyBorder="1" applyAlignment="1">
      <alignment horizontal="center"/>
    </xf>
    <xf numFmtId="187" fontId="9" fillId="0" borderId="0" xfId="1" applyNumberFormat="1" applyFont="1" applyFill="1" applyBorder="1" applyAlignment="1"/>
    <xf numFmtId="187" fontId="9" fillId="0" borderId="0" xfId="1" applyNumberFormat="1" applyFont="1" applyFill="1" applyBorder="1" applyAlignment="1">
      <alignment vertical="top"/>
    </xf>
    <xf numFmtId="39" fontId="27" fillId="0" borderId="0" xfId="0" applyNumberFormat="1" applyFont="1" applyAlignment="1">
      <alignment vertical="top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187" fontId="19" fillId="0" borderId="0" xfId="1" applyNumberFormat="1" applyFont="1" applyFill="1" applyBorder="1" applyAlignment="1"/>
    <xf numFmtId="187" fontId="19" fillId="0" borderId="0" xfId="1" applyNumberFormat="1" applyFont="1" applyFill="1" applyBorder="1" applyAlignment="1">
      <alignment vertical="top"/>
    </xf>
    <xf numFmtId="0" fontId="28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4" fontId="27" fillId="0" borderId="0" xfId="0" applyNumberFormat="1" applyFont="1" applyFill="1" applyAlignment="1">
      <alignment vertical="top"/>
    </xf>
    <xf numFmtId="187" fontId="27" fillId="0" borderId="0" xfId="1" applyNumberFormat="1" applyFont="1" applyFill="1" applyAlignment="1">
      <alignment horizontal="center" vertical="top"/>
    </xf>
    <xf numFmtId="187" fontId="28" fillId="0" borderId="0" xfId="1" applyNumberFormat="1" applyFont="1" applyFill="1" applyAlignment="1">
      <alignment vertical="top"/>
    </xf>
    <xf numFmtId="0" fontId="30" fillId="0" borderId="0" xfId="0" applyFont="1"/>
    <xf numFmtId="0" fontId="30" fillId="0" borderId="0" xfId="0" applyFont="1" applyBorder="1"/>
    <xf numFmtId="0" fontId="30" fillId="0" borderId="0" xfId="0" applyFont="1" applyFill="1"/>
    <xf numFmtId="0" fontId="31" fillId="2" borderId="3" xfId="0" applyFont="1" applyFill="1" applyBorder="1" applyAlignment="1" applyProtection="1">
      <alignment horizontal="center" vertical="center" wrapText="1"/>
    </xf>
    <xf numFmtId="0" fontId="33" fillId="0" borderId="0" xfId="0" applyFont="1"/>
    <xf numFmtId="0" fontId="32" fillId="0" borderId="10" xfId="0" applyFont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/>
    </xf>
    <xf numFmtId="43" fontId="32" fillId="0" borderId="10" xfId="1" applyNumberFormat="1" applyFont="1" applyBorder="1" applyAlignment="1" applyProtection="1">
      <alignment horizontal="center"/>
    </xf>
    <xf numFmtId="43" fontId="32" fillId="2" borderId="10" xfId="1" applyNumberFormat="1" applyFont="1" applyFill="1" applyBorder="1" applyAlignment="1" applyProtection="1">
      <alignment horizontal="center"/>
    </xf>
    <xf numFmtId="43" fontId="32" fillId="0" borderId="10" xfId="1" applyNumberFormat="1" applyFont="1" applyFill="1" applyBorder="1" applyAlignment="1" applyProtection="1">
      <alignment horizontal="center"/>
    </xf>
    <xf numFmtId="43" fontId="31" fillId="2" borderId="4" xfId="1" applyNumberFormat="1" applyFont="1" applyFill="1" applyBorder="1" applyAlignment="1" applyProtection="1">
      <alignment horizontal="center"/>
    </xf>
    <xf numFmtId="0" fontId="31" fillId="2" borderId="4" xfId="0" applyFont="1" applyFill="1" applyBorder="1" applyAlignment="1" applyProtection="1">
      <alignment horizontal="center"/>
    </xf>
    <xf numFmtId="0" fontId="31" fillId="2" borderId="10" xfId="0" applyFont="1" applyFill="1" applyBorder="1" applyAlignment="1" applyProtection="1">
      <alignment horizontal="center" vertical="center" wrapText="1"/>
    </xf>
    <xf numFmtId="0" fontId="34" fillId="0" borderId="4" xfId="0" applyFont="1" applyBorder="1" applyAlignment="1" applyProtection="1">
      <alignment horizontal="center"/>
    </xf>
    <xf numFmtId="0" fontId="34" fillId="0" borderId="4" xfId="0" applyFont="1" applyFill="1" applyBorder="1" applyAlignment="1" applyProtection="1">
      <alignment horizontal="left"/>
    </xf>
    <xf numFmtId="43" fontId="33" fillId="0" borderId="4" xfId="1" applyNumberFormat="1" applyFont="1" applyBorder="1" applyAlignment="1" applyProtection="1">
      <alignment horizontal="left"/>
    </xf>
    <xf numFmtId="43" fontId="33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31" fillId="0" borderId="4" xfId="1" applyNumberFormat="1" applyFont="1" applyFill="1" applyBorder="1" applyAlignment="1" applyProtection="1">
      <alignment horizontal="left"/>
    </xf>
    <xf numFmtId="0" fontId="34" fillId="0" borderId="4" xfId="0" applyFont="1" applyFill="1" applyBorder="1" applyAlignment="1" applyProtection="1">
      <alignment horizontal="center"/>
    </xf>
    <xf numFmtId="0" fontId="33" fillId="0" borderId="0" xfId="0" applyFont="1" applyFill="1"/>
    <xf numFmtId="0" fontId="35" fillId="0" borderId="4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34" fillId="0" borderId="4" xfId="0" applyFont="1" applyBorder="1" applyAlignment="1">
      <alignment vertical="top" wrapText="1"/>
    </xf>
    <xf numFmtId="0" fontId="35" fillId="0" borderId="4" xfId="0" applyFont="1" applyBorder="1" applyAlignment="1"/>
    <xf numFmtId="188" fontId="33" fillId="0" borderId="4" xfId="1" applyNumberFormat="1" applyFont="1" applyBorder="1" applyAlignment="1" applyProtection="1">
      <alignment horizontal="left"/>
    </xf>
    <xf numFmtId="188" fontId="33" fillId="2" borderId="4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43" fontId="31" fillId="0" borderId="20" xfId="1" applyNumberFormat="1" applyFont="1" applyFill="1" applyBorder="1" applyAlignment="1" applyProtection="1">
      <alignment horizontal="left"/>
    </xf>
    <xf numFmtId="43" fontId="31" fillId="0" borderId="20" xfId="1" applyNumberFormat="1" applyFont="1" applyBorder="1" applyProtection="1"/>
    <xf numFmtId="0" fontId="32" fillId="0" borderId="0" xfId="0" applyFont="1"/>
    <xf numFmtId="0" fontId="36" fillId="0" borderId="0" xfId="0" applyFont="1" applyProtection="1"/>
    <xf numFmtId="43" fontId="36" fillId="0" borderId="0" xfId="1" applyNumberFormat="1" applyFont="1" applyProtection="1"/>
    <xf numFmtId="0" fontId="36" fillId="0" borderId="0" xfId="0" applyFont="1"/>
    <xf numFmtId="187" fontId="37" fillId="0" borderId="0" xfId="1" applyFont="1"/>
    <xf numFmtId="187" fontId="38" fillId="0" borderId="0" xfId="1" applyFont="1"/>
    <xf numFmtId="0" fontId="33" fillId="0" borderId="0" xfId="0" applyFont="1" applyAlignment="1"/>
    <xf numFmtId="0" fontId="33" fillId="0" borderId="0" xfId="0" applyFont="1" applyBorder="1" applyAlignment="1"/>
    <xf numFmtId="43" fontId="33" fillId="0" borderId="0" xfId="1" applyNumberFormat="1" applyFont="1" applyAlignment="1"/>
    <xf numFmtId="187" fontId="33" fillId="0" borderId="0" xfId="1" applyFont="1" applyAlignment="1"/>
    <xf numFmtId="39" fontId="39" fillId="0" borderId="0" xfId="0" applyNumberFormat="1" applyFont="1" applyAlignment="1">
      <alignment vertical="top"/>
    </xf>
    <xf numFmtId="187" fontId="40" fillId="0" borderId="0" xfId="1" applyFont="1" applyAlignment="1"/>
    <xf numFmtId="9" fontId="33" fillId="0" borderId="0" xfId="0" applyNumberFormat="1" applyFont="1" applyBorder="1" applyAlignment="1"/>
    <xf numFmtId="39" fontId="41" fillId="0" borderId="0" xfId="0" applyNumberFormat="1" applyFont="1" applyAlignment="1">
      <alignment vertical="top"/>
    </xf>
    <xf numFmtId="187" fontId="33" fillId="0" borderId="0" xfId="0" applyNumberFormat="1" applyFont="1" applyAlignment="1"/>
    <xf numFmtId="0" fontId="42" fillId="0" borderId="0" xfId="0" applyFont="1"/>
    <xf numFmtId="0" fontId="42" fillId="0" borderId="0" xfId="0" applyFont="1" applyBorder="1"/>
    <xf numFmtId="43" fontId="42" fillId="0" borderId="0" xfId="1" applyNumberFormat="1" applyFont="1" applyBorder="1"/>
    <xf numFmtId="43" fontId="42" fillId="0" borderId="0" xfId="1" applyNumberFormat="1" applyFont="1"/>
    <xf numFmtId="187" fontId="43" fillId="0" borderId="0" xfId="1" applyFont="1" applyBorder="1"/>
    <xf numFmtId="0" fontId="43" fillId="0" borderId="0" xfId="0" applyFont="1" applyBorder="1"/>
    <xf numFmtId="43" fontId="44" fillId="0" borderId="0" xfId="1" applyNumberFormat="1" applyFont="1"/>
    <xf numFmtId="0" fontId="42" fillId="0" borderId="0" xfId="0" applyFont="1" applyAlignment="1"/>
    <xf numFmtId="43" fontId="45" fillId="0" borderId="0" xfId="0" applyNumberFormat="1" applyFont="1" applyBorder="1" applyAlignment="1"/>
    <xf numFmtId="0" fontId="45" fillId="0" borderId="0" xfId="0" applyFont="1" applyFill="1" applyBorder="1" applyAlignment="1"/>
    <xf numFmtId="43" fontId="42" fillId="0" borderId="0" xfId="1" applyNumberFormat="1" applyFont="1" applyBorder="1" applyAlignment="1"/>
    <xf numFmtId="43" fontId="42" fillId="0" borderId="0" xfId="1" applyNumberFormat="1" applyFont="1" applyAlignment="1"/>
    <xf numFmtId="43" fontId="44" fillId="0" borderId="0" xfId="1" applyNumberFormat="1" applyFont="1" applyAlignment="1"/>
    <xf numFmtId="187" fontId="46" fillId="0" borderId="0" xfId="0" applyNumberFormat="1" applyFont="1" applyBorder="1"/>
    <xf numFmtId="187" fontId="46" fillId="0" borderId="0" xfId="1" applyFont="1" applyBorder="1"/>
    <xf numFmtId="43" fontId="47" fillId="0" borderId="0" xfId="1" applyNumberFormat="1" applyFont="1" applyAlignment="1"/>
    <xf numFmtId="43" fontId="47" fillId="0" borderId="0" xfId="1" applyNumberFormat="1" applyFont="1"/>
    <xf numFmtId="49" fontId="8" fillId="5" borderId="4" xfId="1" applyNumberFormat="1" applyFont="1" applyFill="1" applyBorder="1" applyAlignment="1">
      <alignment horizontal="center" vertical="center"/>
    </xf>
    <xf numFmtId="49" fontId="8" fillId="8" borderId="4" xfId="1" applyNumberFormat="1" applyFont="1" applyFill="1" applyBorder="1" applyAlignment="1">
      <alignment horizontal="center" vertical="center"/>
    </xf>
    <xf numFmtId="49" fontId="8" fillId="0" borderId="4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17" fillId="0" borderId="4" xfId="0" applyFont="1" applyBorder="1" applyAlignment="1">
      <alignment vertical="top" wrapText="1"/>
    </xf>
    <xf numFmtId="187" fontId="17" fillId="0" borderId="10" xfId="1" applyNumberFormat="1" applyFont="1" applyBorder="1" applyAlignment="1">
      <alignment vertical="top"/>
    </xf>
    <xf numFmtId="0" fontId="9" fillId="0" borderId="4" xfId="0" applyFont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187" fontId="9" fillId="0" borderId="4" xfId="0" applyNumberFormat="1" applyFont="1" applyBorder="1" applyAlignment="1">
      <alignment vertical="top"/>
    </xf>
    <xf numFmtId="0" fontId="9" fillId="0" borderId="4" xfId="0" applyFont="1" applyFill="1" applyBorder="1" applyAlignment="1"/>
    <xf numFmtId="0" fontId="9" fillId="0" borderId="4" xfId="0" applyFont="1" applyFill="1" applyBorder="1" applyAlignment="1">
      <alignment wrapText="1"/>
    </xf>
    <xf numFmtId="187" fontId="9" fillId="0" borderId="4" xfId="1" applyFont="1" applyFill="1" applyBorder="1" applyAlignment="1"/>
    <xf numFmtId="187" fontId="9" fillId="0" borderId="0" xfId="1" applyFont="1" applyFill="1" applyBorder="1" applyAlignment="1"/>
    <xf numFmtId="187" fontId="9" fillId="0" borderId="4" xfId="1" applyFont="1" applyBorder="1" applyAlignment="1">
      <alignment vertical="top" wrapText="1"/>
    </xf>
    <xf numFmtId="187" fontId="9" fillId="0" borderId="0" xfId="1" applyFont="1" applyAlignment="1">
      <alignment vertical="top"/>
    </xf>
    <xf numFmtId="187" fontId="9" fillId="0" borderId="4" xfId="0" applyNumberFormat="1" applyFont="1" applyFill="1" applyBorder="1" applyAlignment="1">
      <alignment vertical="top"/>
    </xf>
    <xf numFmtId="4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9" fillId="0" borderId="0" xfId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187" fontId="17" fillId="0" borderId="4" xfId="0" applyNumberFormat="1" applyFont="1" applyBorder="1" applyAlignment="1">
      <alignment vertical="top"/>
    </xf>
    <xf numFmtId="187" fontId="17" fillId="0" borderId="20" xfId="1" applyFont="1" applyFill="1" applyBorder="1" applyAlignment="1"/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6" fillId="0" borderId="0" xfId="0" applyFont="1" applyFill="1" applyProtection="1"/>
    <xf numFmtId="187" fontId="6" fillId="0" borderId="0" xfId="1" applyNumberFormat="1" applyFont="1" applyFill="1" applyBorder="1" applyAlignment="1"/>
    <xf numFmtId="187" fontId="6" fillId="0" borderId="0" xfId="1" applyNumberFormat="1" applyFont="1" applyFill="1" applyBorder="1" applyAlignment="1">
      <alignment vertical="top"/>
    </xf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0" fontId="27" fillId="0" borderId="0" xfId="0" applyFont="1" applyFill="1" applyAlignment="1">
      <alignment vertical="top" wrapText="1"/>
    </xf>
    <xf numFmtId="0" fontId="50" fillId="0" borderId="4" xfId="0" applyFont="1" applyBorder="1" applyAlignment="1" applyProtection="1">
      <alignment horizontal="center"/>
    </xf>
    <xf numFmtId="0" fontId="19" fillId="0" borderId="0" xfId="0" applyFont="1"/>
    <xf numFmtId="0" fontId="9" fillId="0" borderId="4" xfId="0" applyFont="1" applyFill="1" applyBorder="1" applyAlignment="1" applyProtection="1">
      <alignment horizontal="left"/>
    </xf>
    <xf numFmtId="43" fontId="19" fillId="0" borderId="4" xfId="1" applyNumberFormat="1" applyFont="1" applyBorder="1" applyAlignment="1" applyProtection="1">
      <alignment horizontal="left"/>
    </xf>
    <xf numFmtId="43" fontId="19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Border="1" applyAlignment="1" applyProtection="1">
      <alignment horizontal="left"/>
    </xf>
    <xf numFmtId="43" fontId="5" fillId="2" borderId="4" xfId="1" applyNumberFormat="1" applyFont="1" applyFill="1" applyBorder="1" applyAlignment="1" applyProtection="1">
      <alignment horizontal="left"/>
    </xf>
    <xf numFmtId="43" fontId="4" fillId="0" borderId="4" xfId="1" applyNumberFormat="1" applyFont="1" applyFill="1" applyBorder="1" applyAlignment="1" applyProtection="1">
      <alignment horizontal="left"/>
    </xf>
    <xf numFmtId="0" fontId="5" fillId="0" borderId="0" xfId="0" applyFont="1" applyFill="1"/>
    <xf numFmtId="0" fontId="9" fillId="0" borderId="4" xfId="0" applyFont="1" applyBorder="1" applyAlignment="1"/>
    <xf numFmtId="0" fontId="51" fillId="0" borderId="4" xfId="0" applyFont="1" applyBorder="1" applyAlignment="1"/>
    <xf numFmtId="0" fontId="9" fillId="0" borderId="4" xfId="0" applyFont="1" applyBorder="1" applyAlignment="1">
      <alignment wrapText="1"/>
    </xf>
    <xf numFmtId="188" fontId="5" fillId="0" borderId="4" xfId="1" applyNumberFormat="1" applyFont="1" applyBorder="1" applyAlignment="1" applyProtection="1">
      <alignment horizontal="left"/>
    </xf>
    <xf numFmtId="188" fontId="5" fillId="2" borderId="4" xfId="1" applyNumberFormat="1" applyFont="1" applyFill="1" applyBorder="1" applyAlignment="1" applyProtection="1">
      <alignment horizontal="left"/>
    </xf>
    <xf numFmtId="0" fontId="4" fillId="0" borderId="18" xfId="0" applyFont="1" applyBorder="1" applyAlignment="1" applyProtection="1">
      <alignment horizontal="center"/>
    </xf>
    <xf numFmtId="43" fontId="50" fillId="0" borderId="20" xfId="1" applyNumberFormat="1" applyFont="1" applyBorder="1" applyProtection="1"/>
    <xf numFmtId="43" fontId="4" fillId="0" borderId="20" xfId="1" applyNumberFormat="1" applyFont="1" applyBorder="1" applyProtection="1"/>
    <xf numFmtId="43" fontId="4" fillId="0" borderId="20" xfId="1" applyNumberFormat="1" applyFont="1" applyFill="1" applyBorder="1" applyAlignment="1" applyProtection="1">
      <alignment horizontal="left"/>
    </xf>
    <xf numFmtId="0" fontId="4" fillId="0" borderId="0" xfId="0" applyFont="1"/>
    <xf numFmtId="0" fontId="19" fillId="0" borderId="0" xfId="0" applyFont="1" applyProtection="1"/>
    <xf numFmtId="43" fontId="19" fillId="0" borderId="0" xfId="1" applyNumberFormat="1" applyFont="1" applyProtection="1"/>
    <xf numFmtId="0" fontId="19" fillId="0" borderId="0" xfId="0" applyFont="1" applyBorder="1" applyAlignment="1"/>
    <xf numFmtId="187" fontId="18" fillId="0" borderId="0" xfId="1" applyFont="1" applyAlignment="1"/>
    <xf numFmtId="9" fontId="19" fillId="0" borderId="0" xfId="0" applyNumberFormat="1" applyFont="1" applyBorder="1" applyAlignment="1"/>
    <xf numFmtId="187" fontId="5" fillId="0" borderId="0" xfId="0" applyNumberFormat="1" applyFont="1" applyAlignment="1"/>
    <xf numFmtId="0" fontId="19" fillId="0" borderId="0" xfId="0" applyFont="1" applyBorder="1"/>
    <xf numFmtId="43" fontId="19" fillId="0" borderId="0" xfId="1" applyNumberFormat="1" applyFont="1" applyBorder="1"/>
    <xf numFmtId="43" fontId="19" fillId="0" borderId="0" xfId="0" applyNumberFormat="1" applyFont="1" applyBorder="1" applyAlignment="1"/>
    <xf numFmtId="43" fontId="19" fillId="0" borderId="0" xfId="1" applyNumberFormat="1" applyFont="1" applyBorder="1" applyAlignment="1"/>
    <xf numFmtId="43" fontId="19" fillId="0" borderId="0" xfId="1" applyNumberFormat="1" applyFont="1"/>
    <xf numFmtId="187" fontId="17" fillId="0" borderId="3" xfId="1" applyFont="1" applyFill="1" applyBorder="1" applyAlignment="1">
      <alignment horizontal="center"/>
    </xf>
    <xf numFmtId="187" fontId="8" fillId="5" borderId="4" xfId="1" applyFont="1" applyFill="1" applyBorder="1" applyAlignment="1">
      <alignment horizontal="center" vertical="center"/>
    </xf>
    <xf numFmtId="187" fontId="8" fillId="0" borderId="4" xfId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187" fontId="17" fillId="0" borderId="10" xfId="1" applyFont="1" applyBorder="1" applyAlignment="1">
      <alignment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vertical="top"/>
    </xf>
    <xf numFmtId="187" fontId="17" fillId="0" borderId="3" xfId="1" applyFont="1" applyBorder="1" applyAlignment="1">
      <alignment vertical="top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wrapText="1"/>
    </xf>
    <xf numFmtId="187" fontId="26" fillId="0" borderId="0" xfId="1" applyFont="1" applyFill="1" applyBorder="1" applyAlignment="1"/>
    <xf numFmtId="187" fontId="20" fillId="0" borderId="0" xfId="1" applyFont="1" applyFill="1" applyBorder="1" applyAlignment="1">
      <alignment horizontal="right"/>
    </xf>
    <xf numFmtId="0" fontId="26" fillId="0" borderId="0" xfId="0" applyFont="1" applyFill="1" applyBorder="1" applyAlignment="1"/>
    <xf numFmtId="0" fontId="26" fillId="0" borderId="0" xfId="0" applyFont="1" applyAlignment="1">
      <alignment vertical="top"/>
    </xf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187" fontId="6" fillId="0" borderId="0" xfId="0" applyNumberFormat="1" applyFont="1" applyFill="1" applyBorder="1" applyAlignment="1"/>
    <xf numFmtId="187" fontId="6" fillId="0" borderId="0" xfId="1" applyFont="1" applyFill="1" applyBorder="1" applyAlignment="1"/>
    <xf numFmtId="187" fontId="6" fillId="0" borderId="0" xfId="1" applyFont="1" applyFill="1" applyBorder="1" applyAlignment="1">
      <alignment vertical="top"/>
    </xf>
    <xf numFmtId="0" fontId="6" fillId="0" borderId="0" xfId="0" applyFont="1" applyFill="1" applyAlignment="1">
      <alignment horizontal="right"/>
    </xf>
    <xf numFmtId="187" fontId="19" fillId="0" borderId="0" xfId="1" applyFont="1" applyFill="1" applyBorder="1" applyAlignment="1"/>
    <xf numFmtId="187" fontId="19" fillId="0" borderId="0" xfId="1" applyFont="1" applyFill="1" applyBorder="1" applyAlignment="1">
      <alignment vertical="top"/>
    </xf>
    <xf numFmtId="0" fontId="10" fillId="0" borderId="0" xfId="0" applyFont="1" applyFill="1"/>
    <xf numFmtId="43" fontId="10" fillId="0" borderId="0" xfId="1" applyNumberFormat="1" applyFont="1" applyFill="1"/>
    <xf numFmtId="43" fontId="8" fillId="0" borderId="0" xfId="1" applyNumberFormat="1" applyFont="1" applyFill="1"/>
    <xf numFmtId="43" fontId="13" fillId="0" borderId="0" xfId="1" applyNumberFormat="1" applyFont="1" applyFill="1"/>
    <xf numFmtId="0" fontId="19" fillId="0" borderId="0" xfId="0" applyFont="1" applyFill="1"/>
    <xf numFmtId="43" fontId="19" fillId="0" borderId="0" xfId="1" applyNumberFormat="1" applyFont="1" applyFill="1"/>
    <xf numFmtId="0" fontId="17" fillId="0" borderId="0" xfId="0" applyFont="1" applyFill="1" applyBorder="1" applyAlignment="1">
      <alignment vertical="center"/>
    </xf>
    <xf numFmtId="187" fontId="4" fillId="5" borderId="4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Alignment="1">
      <alignment vertical="top"/>
    </xf>
    <xf numFmtId="0" fontId="6" fillId="0" borderId="0" xfId="0" applyFont="1" applyFill="1" applyBorder="1" applyProtection="1"/>
    <xf numFmtId="0" fontId="51" fillId="0" borderId="4" xfId="0" applyFont="1" applyBorder="1" applyAlignment="1">
      <alignment vertical="top"/>
    </xf>
    <xf numFmtId="0" fontId="51" fillId="0" borderId="4" xfId="0" applyFont="1" applyBorder="1" applyAlignment="1">
      <alignment vertical="top" wrapText="1"/>
    </xf>
    <xf numFmtId="4" fontId="51" fillId="0" borderId="4" xfId="0" applyNumberFormat="1" applyFont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4" fontId="49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/>
    </xf>
    <xf numFmtId="49" fontId="48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 wrapText="1"/>
    </xf>
    <xf numFmtId="187" fontId="48" fillId="11" borderId="4" xfId="1" applyFont="1" applyFill="1" applyBorder="1" applyAlignment="1">
      <alignment vertical="top"/>
    </xf>
    <xf numFmtId="0" fontId="9" fillId="11" borderId="4" xfId="0" applyFont="1" applyFill="1" applyBorder="1" applyAlignment="1">
      <alignment vertical="top"/>
    </xf>
    <xf numFmtId="0" fontId="9" fillId="11" borderId="4" xfId="0" applyFont="1" applyFill="1" applyBorder="1" applyAlignment="1">
      <alignment vertical="top" wrapText="1"/>
    </xf>
    <xf numFmtId="4" fontId="9" fillId="11" borderId="4" xfId="0" applyNumberFormat="1" applyFont="1" applyFill="1" applyBorder="1" applyAlignment="1">
      <alignment vertical="top"/>
    </xf>
    <xf numFmtId="187" fontId="9" fillId="11" borderId="4" xfId="1" applyFont="1" applyFill="1" applyBorder="1" applyAlignment="1">
      <alignment vertical="top"/>
    </xf>
    <xf numFmtId="49" fontId="9" fillId="11" borderId="4" xfId="0" applyNumberFormat="1" applyFont="1" applyFill="1" applyBorder="1" applyAlignment="1">
      <alignment vertical="top"/>
    </xf>
    <xf numFmtId="49" fontId="17" fillId="11" borderId="4" xfId="0" applyNumberFormat="1" applyFont="1" applyFill="1" applyBorder="1" applyAlignment="1">
      <alignment vertical="top"/>
    </xf>
    <xf numFmtId="0" fontId="17" fillId="11" borderId="4" xfId="0" applyFont="1" applyFill="1" applyBorder="1" applyAlignment="1">
      <alignment vertical="top"/>
    </xf>
    <xf numFmtId="0" fontId="17" fillId="11" borderId="4" xfId="0" applyFont="1" applyFill="1" applyBorder="1" applyAlignment="1">
      <alignment vertical="top" wrapText="1"/>
    </xf>
    <xf numFmtId="187" fontId="17" fillId="11" borderId="4" xfId="1" applyFont="1" applyFill="1" applyBorder="1" applyAlignment="1">
      <alignment vertical="top"/>
    </xf>
    <xf numFmtId="0" fontId="9" fillId="0" borderId="4" xfId="0" applyFont="1" applyBorder="1" applyAlignment="1">
      <alignment horizontal="center" vertical="top" wrapText="1"/>
    </xf>
    <xf numFmtId="187" fontId="17" fillId="0" borderId="3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0" fontId="54" fillId="0" borderId="0" xfId="0" applyFont="1" applyFill="1" applyAlignment="1">
      <alignment vertical="top"/>
    </xf>
    <xf numFmtId="0" fontId="26" fillId="0" borderId="0" xfId="0" applyFont="1" applyFill="1" applyBorder="1" applyAlignment="1">
      <alignment horizontal="center" wrapText="1"/>
    </xf>
    <xf numFmtId="0" fontId="57" fillId="0" borderId="0" xfId="0" applyFont="1" applyFill="1" applyBorder="1" applyAlignment="1"/>
    <xf numFmtId="0" fontId="57" fillId="0" borderId="0" xfId="0" applyFont="1" applyFill="1" applyBorder="1" applyAlignment="1">
      <alignment wrapText="1"/>
    </xf>
    <xf numFmtId="187" fontId="57" fillId="0" borderId="0" xfId="1" applyFont="1" applyFill="1" applyBorder="1" applyAlignment="1"/>
    <xf numFmtId="187" fontId="9" fillId="0" borderId="0" xfId="0" applyNumberFormat="1" applyFont="1" applyFill="1" applyBorder="1" applyAlignment="1"/>
    <xf numFmtId="187" fontId="16" fillId="7" borderId="3" xfId="1" applyFont="1" applyFill="1" applyBorder="1" applyAlignment="1">
      <alignment horizontal="center" vertical="center" wrapText="1"/>
    </xf>
    <xf numFmtId="49" fontId="17" fillId="12" borderId="8" xfId="1" applyNumberFormat="1" applyFont="1" applyFill="1" applyBorder="1" applyAlignment="1">
      <alignment horizontal="center" vertical="center" wrapText="1"/>
    </xf>
    <xf numFmtId="49" fontId="17" fillId="12" borderId="12" xfId="1" applyNumberFormat="1" applyFont="1" applyFill="1" applyBorder="1" applyAlignment="1">
      <alignment horizontal="center" vertical="center" wrapText="1"/>
    </xf>
    <xf numFmtId="187" fontId="4" fillId="12" borderId="4" xfId="1" applyFont="1" applyFill="1" applyBorder="1" applyAlignment="1">
      <alignment horizontal="center" vertical="center"/>
    </xf>
    <xf numFmtId="49" fontId="4" fillId="12" borderId="4" xfId="1" applyNumberFormat="1" applyFont="1" applyFill="1" applyBorder="1" applyAlignment="1">
      <alignment horizontal="center" vertical="center"/>
    </xf>
    <xf numFmtId="49" fontId="4" fillId="7" borderId="4" xfId="1" applyNumberFormat="1" applyFont="1" applyFill="1" applyBorder="1" applyAlignment="1">
      <alignment horizontal="center" vertical="center"/>
    </xf>
    <xf numFmtId="9" fontId="17" fillId="0" borderId="4" xfId="2" applyFont="1" applyBorder="1" applyAlignment="1">
      <alignment vertical="top"/>
    </xf>
    <xf numFmtId="9" fontId="9" fillId="0" borderId="4" xfId="2" applyFont="1" applyFill="1" applyBorder="1" applyAlignment="1">
      <alignment vertical="top"/>
    </xf>
    <xf numFmtId="9" fontId="9" fillId="0" borderId="4" xfId="2" applyFont="1" applyBorder="1" applyAlignment="1">
      <alignment vertical="top"/>
    </xf>
    <xf numFmtId="189" fontId="9" fillId="0" borderId="4" xfId="2" applyNumberFormat="1" applyFont="1" applyFill="1" applyBorder="1" applyAlignment="1">
      <alignment horizontal="center" vertical="top"/>
    </xf>
    <xf numFmtId="0" fontId="16" fillId="0" borderId="0" xfId="0" applyFont="1" applyFill="1" applyAlignment="1">
      <alignment vertical="top"/>
    </xf>
    <xf numFmtId="0" fontId="58" fillId="0" borderId="4" xfId="0" applyFont="1" applyFill="1" applyBorder="1" applyAlignment="1">
      <alignment vertical="top"/>
    </xf>
    <xf numFmtId="14" fontId="58" fillId="0" borderId="4" xfId="0" applyNumberFormat="1" applyFont="1" applyFill="1" applyBorder="1" applyAlignment="1">
      <alignment horizontal="left" vertical="top"/>
    </xf>
    <xf numFmtId="0" fontId="58" fillId="0" borderId="4" xfId="0" applyFont="1" applyFill="1" applyBorder="1" applyAlignment="1">
      <alignment vertical="top" wrapText="1"/>
    </xf>
    <xf numFmtId="187" fontId="58" fillId="0" borderId="4" xfId="1" applyFont="1" applyFill="1" applyBorder="1" applyAlignment="1">
      <alignment vertical="top"/>
    </xf>
    <xf numFmtId="9" fontId="58" fillId="0" borderId="4" xfId="2" applyFont="1" applyFill="1" applyBorder="1" applyAlignment="1">
      <alignment vertical="top"/>
    </xf>
    <xf numFmtId="9" fontId="58" fillId="0" borderId="4" xfId="2" applyFont="1" applyFill="1" applyBorder="1" applyAlignment="1">
      <alignment horizontal="center" vertical="top"/>
    </xf>
    <xf numFmtId="189" fontId="58" fillId="0" borderId="4" xfId="2" applyNumberFormat="1" applyFont="1" applyFill="1" applyBorder="1" applyAlignment="1">
      <alignment horizontal="center" vertical="top"/>
    </xf>
    <xf numFmtId="0" fontId="59" fillId="0" borderId="0" xfId="0" applyFont="1" applyFill="1" applyBorder="1" applyAlignment="1">
      <alignment vertical="center"/>
    </xf>
    <xf numFmtId="0" fontId="60" fillId="0" borderId="0" xfId="0" applyFont="1" applyFill="1" applyAlignment="1">
      <alignment vertical="top"/>
    </xf>
    <xf numFmtId="0" fontId="61" fillId="0" borderId="0" xfId="0" applyFont="1" applyFill="1" applyAlignment="1">
      <alignment vertical="top"/>
    </xf>
    <xf numFmtId="9" fontId="17" fillId="0" borderId="10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49" fillId="11" borderId="4" xfId="2" applyFont="1" applyFill="1" applyBorder="1" applyAlignment="1">
      <alignment horizontal="center" vertical="top"/>
    </xf>
    <xf numFmtId="0" fontId="49" fillId="11" borderId="0" xfId="0" applyFont="1" applyFill="1" applyBorder="1" applyAlignment="1">
      <alignment vertical="center"/>
    </xf>
    <xf numFmtId="0" fontId="62" fillId="11" borderId="0" xfId="0" applyFont="1" applyFill="1" applyAlignment="1">
      <alignment vertical="top"/>
    </xf>
    <xf numFmtId="9" fontId="17" fillId="0" borderId="4" xfId="2" applyFont="1" applyFill="1" applyBorder="1" applyAlignment="1">
      <alignment vertical="top"/>
    </xf>
    <xf numFmtId="9" fontId="58" fillId="0" borderId="4" xfId="2" applyFont="1" applyBorder="1" applyAlignment="1">
      <alignment vertical="top"/>
    </xf>
    <xf numFmtId="9" fontId="48" fillId="11" borderId="4" xfId="2" applyFont="1" applyFill="1" applyBorder="1" applyAlignment="1">
      <alignment vertical="top"/>
    </xf>
    <xf numFmtId="9" fontId="51" fillId="0" borderId="4" xfId="2" applyFont="1" applyBorder="1" applyAlignment="1">
      <alignment vertical="top"/>
    </xf>
    <xf numFmtId="0" fontId="58" fillId="0" borderId="0" xfId="0" applyFont="1" applyFill="1" applyBorder="1" applyAlignment="1">
      <alignment vertical="center"/>
    </xf>
    <xf numFmtId="9" fontId="9" fillId="0" borderId="4" xfId="1" applyNumberFormat="1" applyFont="1" applyBorder="1" applyAlignment="1">
      <alignment vertical="top"/>
    </xf>
    <xf numFmtId="9" fontId="9" fillId="11" borderId="4" xfId="2" applyFont="1" applyFill="1" applyBorder="1" applyAlignment="1">
      <alignment vertical="top"/>
    </xf>
    <xf numFmtId="9" fontId="9" fillId="11" borderId="4" xfId="2" applyFont="1" applyFill="1" applyBorder="1" applyAlignment="1">
      <alignment horizontal="center" vertical="top"/>
    </xf>
    <xf numFmtId="0" fontId="9" fillId="11" borderId="0" xfId="0" applyFont="1" applyFill="1" applyBorder="1" applyAlignment="1">
      <alignment vertical="center"/>
    </xf>
    <xf numFmtId="0" fontId="54" fillId="11" borderId="0" xfId="0" applyFont="1" applyFill="1" applyAlignment="1">
      <alignment vertical="top"/>
    </xf>
    <xf numFmtId="9" fontId="17" fillId="11" borderId="4" xfId="2" applyFont="1" applyFill="1" applyBorder="1" applyAlignment="1">
      <alignment vertical="top"/>
    </xf>
    <xf numFmtId="187" fontId="17" fillId="0" borderId="20" xfId="1" applyFont="1" applyBorder="1" applyAlignment="1"/>
    <xf numFmtId="187" fontId="17" fillId="0" borderId="0" xfId="1" applyFont="1" applyBorder="1" applyAlignment="1"/>
    <xf numFmtId="0" fontId="9" fillId="0" borderId="0" xfId="0" applyFont="1" applyAlignment="1"/>
    <xf numFmtId="0" fontId="25" fillId="0" borderId="0" xfId="0" applyFont="1" applyFill="1" applyBorder="1" applyAlignment="1">
      <alignment horizontal="center"/>
    </xf>
    <xf numFmtId="187" fontId="25" fillId="0" borderId="0" xfId="1" applyFont="1" applyBorder="1" applyAlignment="1"/>
    <xf numFmtId="187" fontId="24" fillId="0" borderId="0" xfId="1" applyFont="1" applyBorder="1" applyAlignment="1"/>
    <xf numFmtId="9" fontId="24" fillId="0" borderId="0" xfId="2" applyFont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Border="1" applyAlignment="1"/>
    <xf numFmtId="0" fontId="24" fillId="0" borderId="0" xfId="0" applyFont="1" applyFill="1" applyBorder="1" applyAlignment="1"/>
    <xf numFmtId="0" fontId="24" fillId="0" borderId="0" xfId="0" applyFont="1" applyFill="1" applyBorder="1" applyProtection="1"/>
    <xf numFmtId="0" fontId="24" fillId="0" borderId="0" xfId="0" applyFont="1" applyFill="1" applyBorder="1" applyAlignment="1">
      <alignment wrapText="1"/>
    </xf>
    <xf numFmtId="187" fontId="24" fillId="0" borderId="0" xfId="0" applyNumberFormat="1" applyFont="1" applyFill="1" applyBorder="1" applyAlignment="1"/>
    <xf numFmtId="9" fontId="24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center"/>
    </xf>
    <xf numFmtId="187" fontId="63" fillId="0" borderId="0" xfId="0" applyNumberFormat="1" applyFont="1" applyFill="1" applyBorder="1" applyAlignment="1"/>
    <xf numFmtId="9" fontId="63" fillId="0" borderId="0" xfId="2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9" fontId="19" fillId="0" borderId="0" xfId="2" applyFont="1" applyFill="1" applyBorder="1" applyAlignment="1">
      <alignment horizontal="center"/>
    </xf>
    <xf numFmtId="9" fontId="9" fillId="0" borderId="0" xfId="2" applyFont="1" applyFill="1" applyBorder="1" applyAlignment="1">
      <alignment horizontal="center"/>
    </xf>
    <xf numFmtId="0" fontId="3" fillId="0" borderId="0" xfId="0" applyFont="1" applyFill="1" applyBorder="1"/>
    <xf numFmtId="49" fontId="64" fillId="0" borderId="4" xfId="1" applyNumberFormat="1" applyFont="1" applyFill="1" applyBorder="1" applyAlignment="1">
      <alignment horizontal="center" vertical="center" wrapText="1"/>
    </xf>
    <xf numFmtId="43" fontId="19" fillId="0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187" fontId="5" fillId="0" borderId="0" xfId="0" applyNumberFormat="1" applyFont="1" applyFill="1"/>
    <xf numFmtId="0" fontId="51" fillId="0" borderId="4" xfId="0" applyFont="1" applyFill="1" applyBorder="1" applyAlignment="1"/>
    <xf numFmtId="0" fontId="65" fillId="0" borderId="4" xfId="0" applyFont="1" applyFill="1" applyBorder="1" applyAlignment="1" applyProtection="1">
      <alignment horizontal="left" vertical="top" wrapText="1"/>
    </xf>
    <xf numFmtId="43" fontId="66" fillId="0" borderId="4" xfId="1" applyNumberFormat="1" applyFont="1" applyFill="1" applyBorder="1" applyAlignment="1" applyProtection="1">
      <alignment horizontal="left" vertical="top"/>
    </xf>
    <xf numFmtId="43" fontId="19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4" fillId="0" borderId="4" xfId="1" applyNumberFormat="1" applyFont="1" applyFill="1" applyBorder="1" applyAlignment="1" applyProtection="1">
      <alignment horizontal="left" vertical="top"/>
    </xf>
    <xf numFmtId="43" fontId="66" fillId="0" borderId="4" xfId="1" applyNumberFormat="1" applyFont="1" applyFill="1" applyBorder="1" applyAlignment="1" applyProtection="1">
      <alignment horizontal="left" vertical="top" wrapText="1"/>
    </xf>
    <xf numFmtId="43" fontId="19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43" fontId="4" fillId="0" borderId="4" xfId="1" applyNumberFormat="1" applyFont="1" applyFill="1" applyBorder="1" applyAlignment="1" applyProtection="1">
      <alignment horizontal="left" vertical="top" wrapText="1"/>
    </xf>
    <xf numFmtId="0" fontId="5" fillId="0" borderId="0" xfId="0" applyFont="1" applyFill="1" applyAlignment="1">
      <alignment vertical="top" wrapText="1"/>
    </xf>
    <xf numFmtId="188" fontId="19" fillId="0" borderId="4" xfId="1" applyNumberFormat="1" applyFont="1" applyFill="1" applyBorder="1" applyAlignment="1" applyProtection="1">
      <alignment horizontal="left"/>
    </xf>
    <xf numFmtId="0" fontId="9" fillId="0" borderId="1" xfId="0" applyFont="1" applyFill="1" applyBorder="1" applyAlignment="1">
      <alignment vertical="top"/>
    </xf>
    <xf numFmtId="43" fontId="19" fillId="0" borderId="3" xfId="1" applyNumberFormat="1" applyFont="1" applyFill="1" applyBorder="1" applyAlignment="1" applyProtection="1">
      <alignment horizontal="left"/>
    </xf>
    <xf numFmtId="188" fontId="19" fillId="0" borderId="3" xfId="1" applyNumberFormat="1" applyFont="1" applyFill="1" applyBorder="1" applyAlignment="1" applyProtection="1">
      <alignment horizontal="left"/>
    </xf>
    <xf numFmtId="0" fontId="4" fillId="0" borderId="18" xfId="0" applyFont="1" applyFill="1" applyBorder="1" applyAlignment="1" applyProtection="1">
      <alignment horizontal="center"/>
    </xf>
    <xf numFmtId="43" fontId="50" fillId="0" borderId="20" xfId="1" applyNumberFormat="1" applyFont="1" applyFill="1" applyBorder="1" applyProtection="1"/>
    <xf numFmtId="0" fontId="4" fillId="0" borderId="0" xfId="0" applyFont="1" applyFill="1"/>
    <xf numFmtId="0" fontId="19" fillId="0" borderId="0" xfId="0" applyFont="1" applyFill="1" applyProtection="1"/>
    <xf numFmtId="43" fontId="19" fillId="0" borderId="0" xfId="1" applyNumberFormat="1" applyFont="1" applyFill="1" applyProtection="1"/>
    <xf numFmtId="43" fontId="9" fillId="0" borderId="0" xfId="1" applyNumberFormat="1" applyFont="1" applyFill="1" applyProtection="1"/>
    <xf numFmtId="187" fontId="20" fillId="0" borderId="0" xfId="1" applyFont="1" applyFill="1"/>
    <xf numFmtId="187" fontId="24" fillId="0" borderId="0" xfId="1" applyFont="1" applyFill="1"/>
    <xf numFmtId="0" fontId="65" fillId="0" borderId="0" xfId="0" applyFont="1" applyFill="1"/>
    <xf numFmtId="187" fontId="65" fillId="0" borderId="0" xfId="1" applyFont="1" applyFill="1"/>
    <xf numFmtId="0" fontId="10" fillId="0" borderId="0" xfId="0" applyFont="1" applyFill="1" applyAlignment="1"/>
    <xf numFmtId="43" fontId="19" fillId="0" borderId="0" xfId="0" applyNumberFormat="1" applyFont="1" applyFill="1" applyBorder="1" applyAlignment="1"/>
    <xf numFmtId="43" fontId="19" fillId="0" borderId="0" xfId="1" applyNumberFormat="1" applyFont="1" applyFill="1" applyBorder="1" applyAlignment="1"/>
    <xf numFmtId="43" fontId="10" fillId="0" borderId="0" xfId="1" applyNumberFormat="1" applyFont="1" applyFill="1" applyAlignment="1"/>
    <xf numFmtId="43" fontId="13" fillId="0" borderId="0" xfId="1" applyNumberFormat="1" applyFont="1" applyFill="1" applyAlignment="1"/>
    <xf numFmtId="43" fontId="8" fillId="0" borderId="0" xfId="1" applyNumberFormat="1" applyFont="1" applyFill="1" applyAlignment="1"/>
    <xf numFmtId="0" fontId="5" fillId="0" borderId="0" xfId="0" applyFont="1" applyFill="1" applyAlignment="1"/>
    <xf numFmtId="43" fontId="19" fillId="0" borderId="0" xfId="1" applyNumberFormat="1" applyFont="1" applyFill="1" applyBorder="1"/>
    <xf numFmtId="43" fontId="5" fillId="0" borderId="0" xfId="1" applyNumberFormat="1" applyFont="1" applyFill="1"/>
    <xf numFmtId="49" fontId="64" fillId="6" borderId="4" xfId="1" applyNumberFormat="1" applyFont="1" applyFill="1" applyBorder="1" applyAlignment="1">
      <alignment horizontal="center" vertical="center" wrapText="1"/>
    </xf>
    <xf numFmtId="43" fontId="50" fillId="6" borderId="20" xfId="1" applyNumberFormat="1" applyFont="1" applyFill="1" applyBorder="1" applyProtection="1"/>
    <xf numFmtId="43" fontId="50" fillId="11" borderId="20" xfId="1" applyNumberFormat="1" applyFont="1" applyFill="1" applyBorder="1" applyProtection="1"/>
    <xf numFmtId="0" fontId="6" fillId="0" borderId="0" xfId="0" applyFont="1" applyFill="1" applyBorder="1" applyAlignment="1">
      <alignment vertical="center"/>
    </xf>
    <xf numFmtId="49" fontId="17" fillId="14" borderId="3" xfId="0" applyNumberFormat="1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187" fontId="6" fillId="0" borderId="0" xfId="0" applyNumberFormat="1" applyFont="1" applyFill="1" applyAlignment="1">
      <alignment vertical="top"/>
    </xf>
    <xf numFmtId="49" fontId="17" fillId="0" borderId="1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vertical="top"/>
    </xf>
    <xf numFmtId="187" fontId="17" fillId="0" borderId="7" xfId="1" applyFont="1" applyFill="1" applyBorder="1" applyAlignment="1">
      <alignment vertical="top"/>
    </xf>
    <xf numFmtId="49" fontId="9" fillId="0" borderId="11" xfId="0" applyNumberFormat="1" applyFont="1" applyFill="1" applyBorder="1" applyAlignment="1">
      <alignment horizontal="left" vertical="top"/>
    </xf>
    <xf numFmtId="49" fontId="9" fillId="0" borderId="23" xfId="0" applyNumberFormat="1" applyFont="1" applyFill="1" applyBorder="1" applyAlignment="1">
      <alignment horizontal="left" vertical="top"/>
    </xf>
    <xf numFmtId="4" fontId="9" fillId="0" borderId="7" xfId="0" applyNumberFormat="1" applyFont="1" applyFill="1" applyBorder="1" applyAlignment="1">
      <alignment vertical="top"/>
    </xf>
    <xf numFmtId="187" fontId="16" fillId="0" borderId="0" xfId="1" applyFont="1" applyFill="1" applyAlignment="1">
      <alignment vertical="top"/>
    </xf>
    <xf numFmtId="187" fontId="9" fillId="0" borderId="7" xfId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horizontal="left" vertical="top"/>
    </xf>
    <xf numFmtId="49" fontId="9" fillId="0" borderId="9" xfId="0" applyNumberFormat="1" applyFont="1" applyFill="1" applyBorder="1" applyAlignment="1">
      <alignment horizontal="left" vertical="top"/>
    </xf>
    <xf numFmtId="0" fontId="17" fillId="14" borderId="12" xfId="0" applyFont="1" applyFill="1" applyBorder="1" applyAlignment="1">
      <alignment vertical="top"/>
    </xf>
    <xf numFmtId="187" fontId="17" fillId="14" borderId="10" xfId="1" applyFont="1" applyFill="1" applyBorder="1" applyAlignment="1">
      <alignment vertical="top"/>
    </xf>
    <xf numFmtId="0" fontId="9" fillId="0" borderId="5" xfId="0" applyFont="1" applyFill="1" applyBorder="1" applyAlignment="1">
      <alignment vertical="top"/>
    </xf>
    <xf numFmtId="49" fontId="9" fillId="0" borderId="7" xfId="0" applyNumberFormat="1" applyFont="1" applyFill="1" applyBorder="1" applyAlignment="1">
      <alignment vertical="top"/>
    </xf>
    <xf numFmtId="0" fontId="17" fillId="14" borderId="3" xfId="0" applyFont="1" applyFill="1" applyBorder="1" applyAlignment="1">
      <alignment vertical="top"/>
    </xf>
    <xf numFmtId="0" fontId="54" fillId="14" borderId="0" xfId="0" applyFont="1" applyFill="1" applyAlignment="1">
      <alignment vertical="top"/>
    </xf>
    <xf numFmtId="49" fontId="17" fillId="0" borderId="1" xfId="0" applyNumberFormat="1" applyFont="1" applyBorder="1" applyAlignment="1">
      <alignment vertical="top"/>
    </xf>
    <xf numFmtId="49" fontId="9" fillId="0" borderId="2" xfId="0" applyNumberFormat="1" applyFont="1" applyBorder="1" applyAlignment="1">
      <alignment vertical="top"/>
    </xf>
    <xf numFmtId="187" fontId="17" fillId="0" borderId="9" xfId="1" applyFont="1" applyBorder="1" applyAlignment="1">
      <alignment vertical="top"/>
    </xf>
    <xf numFmtId="49" fontId="9" fillId="0" borderId="11" xfId="0" applyNumberFormat="1" applyFont="1" applyBorder="1" applyAlignment="1">
      <alignment vertical="top"/>
    </xf>
    <xf numFmtId="49" fontId="9" fillId="0" borderId="23" xfId="0" applyNumberFormat="1" applyFont="1" applyBorder="1" applyAlignment="1">
      <alignment vertical="top"/>
    </xf>
    <xf numFmtId="187" fontId="9" fillId="0" borderId="7" xfId="1" applyFont="1" applyBorder="1" applyAlignment="1">
      <alignment vertical="top"/>
    </xf>
    <xf numFmtId="49" fontId="9" fillId="0" borderId="8" xfId="0" applyNumberFormat="1" applyFont="1" applyBorder="1" applyAlignment="1">
      <alignment vertical="top"/>
    </xf>
    <xf numFmtId="49" fontId="9" fillId="0" borderId="9" xfId="0" applyNumberFormat="1" applyFont="1" applyBorder="1" applyAlignment="1">
      <alignment vertical="top"/>
    </xf>
    <xf numFmtId="49" fontId="9" fillId="0" borderId="1" xfId="0" applyNumberFormat="1" applyFont="1" applyBorder="1" applyAlignment="1">
      <alignment vertical="top"/>
    </xf>
    <xf numFmtId="187" fontId="17" fillId="0" borderId="7" xfId="1" applyFont="1" applyBorder="1" applyAlignment="1">
      <alignment vertical="top"/>
    </xf>
    <xf numFmtId="49" fontId="9" fillId="0" borderId="11" xfId="0" applyNumberFormat="1" applyFont="1" applyFill="1" applyBorder="1" applyAlignment="1">
      <alignment vertical="top"/>
    </xf>
    <xf numFmtId="49" fontId="9" fillId="0" borderId="23" xfId="0" applyNumberFormat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vertical="top"/>
    </xf>
    <xf numFmtId="49" fontId="9" fillId="0" borderId="9" xfId="0" applyNumberFormat="1" applyFont="1" applyFill="1" applyBorder="1" applyAlignment="1">
      <alignment vertical="top"/>
    </xf>
    <xf numFmtId="49" fontId="9" fillId="0" borderId="5" xfId="0" applyNumberFormat="1" applyFont="1" applyBorder="1" applyAlignment="1">
      <alignment vertical="top"/>
    </xf>
    <xf numFmtId="49" fontId="9" fillId="0" borderId="5" xfId="0" applyNumberFormat="1" applyFont="1" applyFill="1" applyBorder="1" applyAlignment="1">
      <alignment vertical="top"/>
    </xf>
    <xf numFmtId="49" fontId="9" fillId="0" borderId="7" xfId="0" applyNumberFormat="1" applyFont="1" applyBorder="1" applyAlignment="1">
      <alignment vertical="top"/>
    </xf>
    <xf numFmtId="0" fontId="9" fillId="0" borderId="7" xfId="0" applyFont="1" applyFill="1" applyBorder="1" applyAlignment="1">
      <alignment vertical="top"/>
    </xf>
    <xf numFmtId="0" fontId="17" fillId="0" borderId="1" xfId="0" applyFont="1" applyFill="1" applyBorder="1" applyAlignment="1">
      <alignment vertical="top"/>
    </xf>
    <xf numFmtId="0" fontId="9" fillId="0" borderId="11" xfId="0" applyFont="1" applyBorder="1" applyAlignment="1">
      <alignment vertical="top"/>
    </xf>
    <xf numFmtId="0" fontId="9" fillId="0" borderId="23" xfId="0" applyFont="1" applyBorder="1" applyAlignment="1">
      <alignment vertical="top"/>
    </xf>
    <xf numFmtId="4" fontId="9" fillId="0" borderId="7" xfId="0" applyNumberFormat="1" applyFont="1" applyBorder="1" applyAlignment="1">
      <alignment vertical="top"/>
    </xf>
    <xf numFmtId="0" fontId="9" fillId="0" borderId="8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9" fillId="0" borderId="8" xfId="0" applyFont="1" applyFill="1" applyBorder="1" applyAlignment="1">
      <alignment vertical="top"/>
    </xf>
    <xf numFmtId="0" fontId="9" fillId="0" borderId="9" xfId="0" applyFont="1" applyFill="1" applyBorder="1" applyAlignment="1">
      <alignment vertical="top"/>
    </xf>
    <xf numFmtId="0" fontId="9" fillId="0" borderId="5" xfId="0" applyFont="1" applyBorder="1" applyAlignment="1">
      <alignment vertical="top"/>
    </xf>
    <xf numFmtId="0" fontId="9" fillId="0" borderId="2" xfId="0" applyFont="1" applyFill="1" applyBorder="1" applyAlignment="1">
      <alignment vertical="top"/>
    </xf>
    <xf numFmtId="0" fontId="9" fillId="0" borderId="7" xfId="0" applyFont="1" applyBorder="1" applyAlignment="1">
      <alignment vertical="top"/>
    </xf>
    <xf numFmtId="0" fontId="16" fillId="14" borderId="0" xfId="0" applyFont="1" applyFill="1" applyAlignment="1">
      <alignment vertical="top"/>
    </xf>
    <xf numFmtId="9" fontId="9" fillId="0" borderId="4" xfId="1" applyNumberFormat="1" applyFont="1" applyFill="1" applyBorder="1" applyAlignment="1">
      <alignment vertical="top"/>
    </xf>
    <xf numFmtId="9" fontId="9" fillId="0" borderId="5" xfId="0" applyNumberFormat="1" applyFont="1" applyFill="1" applyBorder="1" applyAlignment="1">
      <alignment vertical="top"/>
    </xf>
    <xf numFmtId="9" fontId="9" fillId="0" borderId="7" xfId="0" applyNumberFormat="1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9" fontId="17" fillId="0" borderId="4" xfId="2" applyFont="1" applyFill="1" applyBorder="1" applyAlignment="1">
      <alignment horizontal="center" vertical="top"/>
    </xf>
    <xf numFmtId="4" fontId="17" fillId="0" borderId="7" xfId="0" applyNumberFormat="1" applyFont="1" applyFill="1" applyBorder="1" applyAlignment="1">
      <alignment vertical="top"/>
    </xf>
    <xf numFmtId="0" fontId="9" fillId="0" borderId="11" xfId="0" applyFont="1" applyFill="1" applyBorder="1" applyAlignment="1">
      <alignment vertical="top"/>
    </xf>
    <xf numFmtId="0" fontId="9" fillId="0" borderId="23" xfId="0" applyFont="1" applyFill="1" applyBorder="1" applyAlignment="1">
      <alignment vertical="top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187" fontId="5" fillId="0" borderId="0" xfId="0" applyNumberFormat="1" applyFont="1" applyFill="1" applyBorder="1" applyAlignment="1"/>
    <xf numFmtId="9" fontId="5" fillId="0" borderId="0" xfId="2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187" fontId="5" fillId="0" borderId="0" xfId="1" applyNumberFormat="1" applyFont="1" applyFill="1" applyBorder="1" applyAlignment="1"/>
    <xf numFmtId="0" fontId="67" fillId="0" borderId="0" xfId="0" applyFont="1"/>
    <xf numFmtId="0" fontId="17" fillId="0" borderId="0" xfId="0" applyFont="1"/>
    <xf numFmtId="0" fontId="9" fillId="0" borderId="0" xfId="0" applyFont="1" applyAlignment="1">
      <alignment horizontal="center" vertical="center"/>
    </xf>
    <xf numFmtId="49" fontId="4" fillId="0" borderId="3" xfId="1" applyNumberFormat="1" applyFont="1" applyFill="1" applyBorder="1" applyAlignment="1">
      <alignment horizontal="center" vertical="center" wrapText="1"/>
    </xf>
    <xf numFmtId="49" fontId="50" fillId="0" borderId="4" xfId="1" applyNumberFormat="1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top"/>
    </xf>
    <xf numFmtId="9" fontId="17" fillId="6" borderId="4" xfId="2" applyFont="1" applyFill="1" applyBorder="1" applyAlignment="1">
      <alignment horizontal="center" vertical="top"/>
    </xf>
    <xf numFmtId="187" fontId="17" fillId="6" borderId="10" xfId="1" applyFont="1" applyFill="1" applyBorder="1" applyAlignment="1">
      <alignment vertical="top"/>
    </xf>
    <xf numFmtId="187" fontId="17" fillId="6" borderId="4" xfId="0" applyNumberFormat="1" applyFont="1" applyFill="1" applyBorder="1" applyAlignment="1">
      <alignment vertical="top"/>
    </xf>
    <xf numFmtId="187" fontId="9" fillId="6" borderId="4" xfId="1" applyFont="1" applyFill="1" applyBorder="1" applyAlignment="1">
      <alignment vertical="top"/>
    </xf>
    <xf numFmtId="9" fontId="9" fillId="6" borderId="4" xfId="2" applyFont="1" applyFill="1" applyBorder="1" applyAlignment="1">
      <alignment horizontal="center" vertical="top"/>
    </xf>
    <xf numFmtId="187" fontId="9" fillId="6" borderId="4" xfId="0" applyNumberFormat="1" applyFont="1" applyFill="1" applyBorder="1" applyAlignment="1"/>
    <xf numFmtId="9" fontId="17" fillId="0" borderId="4" xfId="2" applyFont="1" applyBorder="1" applyAlignment="1">
      <alignment horizontal="center" vertical="top"/>
    </xf>
    <xf numFmtId="187" fontId="9" fillId="0" borderId="4" xfId="0" applyNumberFormat="1" applyFont="1" applyBorder="1" applyAlignment="1"/>
    <xf numFmtId="189" fontId="9" fillId="0" borderId="4" xfId="2" applyNumberFormat="1" applyFont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center"/>
    </xf>
    <xf numFmtId="187" fontId="17" fillId="6" borderId="4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87" fontId="8" fillId="7" borderId="10" xfId="1" applyFont="1" applyFill="1" applyBorder="1" applyAlignment="1">
      <alignment horizont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3" fontId="50" fillId="9" borderId="20" xfId="1" applyNumberFormat="1" applyFont="1" applyFill="1" applyBorder="1" applyProtection="1"/>
    <xf numFmtId="43" fontId="50" fillId="16" borderId="20" xfId="1" applyNumberFormat="1" applyFont="1" applyFill="1" applyBorder="1" applyProtection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187" fontId="17" fillId="0" borderId="4" xfId="1" applyFont="1" applyFill="1" applyBorder="1" applyAlignment="1">
      <alignment horizontal="center"/>
    </xf>
    <xf numFmtId="187" fontId="11" fillId="11" borderId="0" xfId="0" applyNumberFormat="1" applyFont="1" applyFill="1" applyAlignment="1">
      <alignment vertical="top"/>
    </xf>
    <xf numFmtId="187" fontId="6" fillId="11" borderId="0" xfId="0" applyNumberFormat="1" applyFont="1" applyFill="1" applyAlignment="1">
      <alignment vertical="top"/>
    </xf>
    <xf numFmtId="187" fontId="24" fillId="0" borderId="0" xfId="0" applyNumberFormat="1" applyFont="1" applyBorder="1" applyAlignment="1"/>
    <xf numFmtId="49" fontId="17" fillId="14" borderId="4" xfId="0" applyNumberFormat="1" applyFont="1" applyFill="1" applyBorder="1" applyAlignment="1">
      <alignment vertical="top"/>
    </xf>
    <xf numFmtId="187" fontId="9" fillId="0" borderId="5" xfId="1" applyFont="1" applyBorder="1" applyAlignment="1">
      <alignment vertical="top"/>
    </xf>
    <xf numFmtId="4" fontId="17" fillId="14" borderId="5" xfId="0" applyNumberFormat="1" applyFont="1" applyFill="1" applyBorder="1" applyAlignment="1">
      <alignment vertical="top"/>
    </xf>
    <xf numFmtId="187" fontId="17" fillId="0" borderId="5" xfId="1" applyFont="1" applyFill="1" applyBorder="1" applyAlignment="1">
      <alignment vertical="top"/>
    </xf>
    <xf numFmtId="187" fontId="9" fillId="0" borderId="5" xfId="1" applyFont="1" applyFill="1" applyBorder="1" applyAlignment="1">
      <alignment vertical="top"/>
    </xf>
    <xf numFmtId="4" fontId="17" fillId="0" borderId="6" xfId="0" applyNumberFormat="1" applyFont="1" applyFill="1" applyBorder="1" applyAlignment="1">
      <alignment vertical="top"/>
    </xf>
    <xf numFmtId="187" fontId="17" fillId="0" borderId="6" xfId="1" applyFont="1" applyBorder="1" applyAlignment="1">
      <alignment vertical="top"/>
    </xf>
    <xf numFmtId="187" fontId="9" fillId="0" borderId="7" xfId="0" applyNumberFormat="1" applyFont="1" applyFill="1" applyBorder="1" applyAlignment="1">
      <alignment vertical="top"/>
    </xf>
    <xf numFmtId="0" fontId="17" fillId="0" borderId="12" xfId="0" applyFont="1" applyFill="1" applyBorder="1" applyAlignment="1">
      <alignment vertical="center"/>
    </xf>
    <xf numFmtId="4" fontId="17" fillId="0" borderId="12" xfId="0" applyNumberFormat="1" applyFont="1" applyFill="1" applyBorder="1" applyAlignment="1">
      <alignment vertical="top"/>
    </xf>
    <xf numFmtId="187" fontId="17" fillId="0" borderId="12" xfId="1" applyFont="1" applyFill="1" applyBorder="1" applyAlignment="1">
      <alignment vertical="top"/>
    </xf>
    <xf numFmtId="187" fontId="17" fillId="0" borderId="12" xfId="1" applyFont="1" applyFill="1" applyBorder="1" applyAlignment="1"/>
    <xf numFmtId="49" fontId="50" fillId="11" borderId="10" xfId="1" applyNumberFormat="1" applyFont="1" applyFill="1" applyBorder="1" applyAlignment="1">
      <alignment horizontal="center" vertical="center" wrapText="1"/>
    </xf>
    <xf numFmtId="187" fontId="9" fillId="7" borderId="9" xfId="1" applyFont="1" applyFill="1" applyBorder="1" applyAlignment="1">
      <alignment horizontal="center" vertical="center" wrapText="1"/>
    </xf>
    <xf numFmtId="187" fontId="17" fillId="5" borderId="20" xfId="1" applyFont="1" applyFill="1" applyBorder="1" applyAlignment="1"/>
    <xf numFmtId="187" fontId="17" fillId="11" borderId="20" xfId="1" applyFont="1" applyFill="1" applyBorder="1" applyAlignment="1"/>
    <xf numFmtId="187" fontId="17" fillId="18" borderId="20" xfId="1" applyFont="1" applyFill="1" applyBorder="1" applyAlignment="1"/>
    <xf numFmtId="187" fontId="17" fillId="13" borderId="20" xfId="1" applyFont="1" applyFill="1" applyBorder="1" applyAlignment="1"/>
    <xf numFmtId="187" fontId="17" fillId="11" borderId="19" xfId="1" applyFont="1" applyFill="1" applyBorder="1" applyAlignment="1"/>
    <xf numFmtId="187" fontId="17" fillId="7" borderId="18" xfId="1" applyFont="1" applyFill="1" applyBorder="1" applyAlignment="1"/>
    <xf numFmtId="0" fontId="49" fillId="0" borderId="4" xfId="0" applyFont="1" applyFill="1" applyBorder="1" applyAlignment="1">
      <alignment vertical="top"/>
    </xf>
    <xf numFmtId="0" fontId="49" fillId="0" borderId="4" xfId="0" applyFont="1" applyFill="1" applyBorder="1" applyAlignment="1">
      <alignment vertical="top" wrapText="1"/>
    </xf>
    <xf numFmtId="187" fontId="49" fillId="0" borderId="4" xfId="1" applyFont="1" applyFill="1" applyBorder="1" applyAlignment="1">
      <alignment vertical="top"/>
    </xf>
    <xf numFmtId="9" fontId="49" fillId="0" borderId="4" xfId="2" applyFont="1" applyFill="1" applyBorder="1" applyAlignment="1">
      <alignment vertical="top"/>
    </xf>
    <xf numFmtId="9" fontId="49" fillId="0" borderId="4" xfId="2" applyFont="1" applyFill="1" applyBorder="1" applyAlignment="1">
      <alignment horizontal="center" vertical="top"/>
    </xf>
    <xf numFmtId="189" fontId="49" fillId="0" borderId="4" xfId="2" applyNumberFormat="1" applyFont="1" applyFill="1" applyBorder="1" applyAlignment="1">
      <alignment horizontal="center" vertical="top"/>
    </xf>
    <xf numFmtId="0" fontId="49" fillId="0" borderId="0" xfId="0" applyFont="1" applyFill="1" applyAlignment="1">
      <alignment vertical="top"/>
    </xf>
    <xf numFmtId="0" fontId="49" fillId="0" borderId="4" xfId="0" applyFont="1" applyBorder="1" applyAlignment="1">
      <alignment vertical="top"/>
    </xf>
    <xf numFmtId="0" fontId="49" fillId="0" borderId="4" xfId="0" applyFont="1" applyBorder="1" applyAlignment="1">
      <alignment vertical="top" wrapText="1"/>
    </xf>
    <xf numFmtId="187" fontId="49" fillId="0" borderId="4" xfId="1" applyFont="1" applyBorder="1" applyAlignment="1">
      <alignment vertical="top"/>
    </xf>
    <xf numFmtId="0" fontId="49" fillId="0" borderId="0" xfId="0" applyFont="1" applyAlignment="1">
      <alignment vertical="top"/>
    </xf>
    <xf numFmtId="49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0" fontId="16" fillId="0" borderId="4" xfId="0" applyFont="1" applyBorder="1" applyAlignment="1">
      <alignment vertical="top" wrapText="1"/>
    </xf>
    <xf numFmtId="187" fontId="16" fillId="0" borderId="4" xfId="1" applyFont="1" applyBorder="1" applyAlignment="1">
      <alignment vertical="top"/>
    </xf>
    <xf numFmtId="9" fontId="16" fillId="0" borderId="4" xfId="2" applyFont="1" applyBorder="1" applyAlignment="1">
      <alignment vertical="top"/>
    </xf>
    <xf numFmtId="0" fontId="16" fillId="0" borderId="0" xfId="0" applyFont="1" applyFill="1" applyBorder="1" applyAlignment="1">
      <alignment vertical="center"/>
    </xf>
    <xf numFmtId="187" fontId="2" fillId="0" borderId="4" xfId="1" applyFont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top"/>
    </xf>
    <xf numFmtId="187" fontId="16" fillId="0" borderId="10" xfId="1" applyFont="1" applyBorder="1" applyAlignment="1">
      <alignment vertical="top"/>
    </xf>
    <xf numFmtId="9" fontId="16" fillId="0" borderId="10" xfId="2" applyFont="1" applyBorder="1" applyAlignment="1">
      <alignment vertical="top"/>
    </xf>
    <xf numFmtId="187" fontId="54" fillId="0" borderId="4" xfId="1" applyFont="1" applyFill="1" applyBorder="1" applyAlignment="1">
      <alignment vertical="top"/>
    </xf>
    <xf numFmtId="9" fontId="54" fillId="0" borderId="4" xfId="2" applyFont="1" applyFill="1" applyBorder="1" applyAlignment="1">
      <alignment horizontal="center" vertical="top"/>
    </xf>
    <xf numFmtId="0" fontId="54" fillId="0" borderId="0" xfId="0" applyFont="1" applyFill="1" applyBorder="1" applyAlignment="1">
      <alignment vertical="center"/>
    </xf>
    <xf numFmtId="187" fontId="2" fillId="0" borderId="4" xfId="1" applyFont="1" applyFill="1" applyBorder="1" applyAlignment="1">
      <alignment vertical="top"/>
    </xf>
    <xf numFmtId="0" fontId="16" fillId="0" borderId="4" xfId="0" applyFont="1" applyFill="1" applyBorder="1" applyAlignment="1">
      <alignment vertical="top"/>
    </xf>
    <xf numFmtId="49" fontId="16" fillId="0" borderId="4" xfId="0" applyNumberFormat="1" applyFont="1" applyFill="1" applyBorder="1" applyAlignment="1">
      <alignment vertical="top"/>
    </xf>
    <xf numFmtId="0" fontId="16" fillId="0" borderId="4" xfId="0" applyFont="1" applyFill="1" applyBorder="1" applyAlignment="1">
      <alignment vertical="top" wrapText="1"/>
    </xf>
    <xf numFmtId="187" fontId="16" fillId="0" borderId="4" xfId="1" applyFont="1" applyFill="1" applyBorder="1" applyAlignment="1">
      <alignment vertical="top"/>
    </xf>
    <xf numFmtId="9" fontId="16" fillId="0" borderId="4" xfId="2" applyFont="1" applyFill="1" applyBorder="1" applyAlignment="1">
      <alignment vertical="top"/>
    </xf>
    <xf numFmtId="9" fontId="16" fillId="0" borderId="4" xfId="0" applyNumberFormat="1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4" fillId="0" borderId="4" xfId="0" applyFont="1" applyBorder="1" applyAlignment="1">
      <alignment vertical="top" wrapText="1"/>
    </xf>
    <xf numFmtId="4" fontId="16" fillId="0" borderId="4" xfId="0" applyNumberFormat="1" applyFont="1" applyBorder="1" applyAlignment="1">
      <alignment vertical="top"/>
    </xf>
    <xf numFmtId="187" fontId="2" fillId="0" borderId="3" xfId="1" applyFont="1" applyBorder="1" applyAlignment="1">
      <alignment vertical="top"/>
    </xf>
    <xf numFmtId="187" fontId="2" fillId="0" borderId="20" xfId="1" applyFont="1" applyBorder="1" applyAlignment="1"/>
    <xf numFmtId="187" fontId="2" fillId="0" borderId="0" xfId="1" applyFont="1" applyBorder="1" applyAlignment="1"/>
    <xf numFmtId="0" fontId="3" fillId="0" borderId="0" xfId="0" applyFont="1" applyAlignment="1"/>
    <xf numFmtId="0" fontId="68" fillId="0" borderId="0" xfId="0" applyFont="1" applyFill="1" applyBorder="1" applyAlignment="1"/>
    <xf numFmtId="9" fontId="19" fillId="0" borderId="0" xfId="2" applyFont="1" applyFill="1" applyBorder="1" applyAlignment="1">
      <alignment horizontal="center" vertical="top"/>
    </xf>
    <xf numFmtId="187" fontId="17" fillId="0" borderId="0" xfId="1" applyFont="1" applyFill="1" applyBorder="1" applyAlignment="1">
      <alignment vertical="top"/>
    </xf>
    <xf numFmtId="0" fontId="57" fillId="0" borderId="0" xfId="0" applyFont="1" applyFill="1" applyAlignment="1">
      <alignment vertical="top"/>
    </xf>
    <xf numFmtId="0" fontId="9" fillId="7" borderId="4" xfId="0" applyFont="1" applyFill="1" applyBorder="1" applyAlignment="1">
      <alignment vertical="top"/>
    </xf>
    <xf numFmtId="0" fontId="9" fillId="7" borderId="4" xfId="0" applyFont="1" applyFill="1" applyBorder="1" applyAlignment="1">
      <alignment vertical="top" wrapText="1"/>
    </xf>
    <xf numFmtId="187" fontId="9" fillId="7" borderId="4" xfId="1" applyFont="1" applyFill="1" applyBorder="1" applyAlignment="1">
      <alignment vertical="top"/>
    </xf>
    <xf numFmtId="9" fontId="9" fillId="7" borderId="4" xfId="2" applyFont="1" applyFill="1" applyBorder="1" applyAlignment="1">
      <alignment vertical="top"/>
    </xf>
    <xf numFmtId="189" fontId="9" fillId="7" borderId="4" xfId="2" applyNumberFormat="1" applyFont="1" applyFill="1" applyBorder="1" applyAlignment="1">
      <alignment horizontal="center" vertical="top"/>
    </xf>
    <xf numFmtId="9" fontId="9" fillId="7" borderId="4" xfId="2" applyFont="1" applyFill="1" applyBorder="1" applyAlignment="1">
      <alignment horizontal="center" vertical="top"/>
    </xf>
    <xf numFmtId="0" fontId="9" fillId="7" borderId="0" xfId="0" applyFont="1" applyFill="1" applyAlignment="1">
      <alignment vertical="top"/>
    </xf>
    <xf numFmtId="0" fontId="9" fillId="0" borderId="4" xfId="0" applyFont="1" applyFill="1" applyBorder="1" applyAlignment="1">
      <alignment horizontal="left" vertical="top" wrapText="1"/>
    </xf>
    <xf numFmtId="187" fontId="9" fillId="0" borderId="3" xfId="1" applyFont="1" applyFill="1" applyBorder="1" applyAlignment="1">
      <alignment vertical="top"/>
    </xf>
    <xf numFmtId="187" fontId="9" fillId="7" borderId="3" xfId="1" applyFont="1" applyFill="1" applyBorder="1" applyAlignment="1">
      <alignment vertical="top"/>
    </xf>
    <xf numFmtId="0" fontId="24" fillId="0" borderId="0" xfId="0" applyFont="1" applyFill="1" applyBorder="1" applyAlignment="1" applyProtection="1"/>
    <xf numFmtId="0" fontId="6" fillId="0" borderId="0" xfId="0" applyFont="1" applyFill="1" applyBorder="1" applyAlignment="1" applyProtection="1"/>
    <xf numFmtId="0" fontId="19" fillId="0" borderId="0" xfId="0" applyFont="1" applyFill="1" applyBorder="1" applyAlignment="1">
      <alignment vertical="top" wrapText="1"/>
    </xf>
    <xf numFmtId="0" fontId="18" fillId="0" borderId="0" xfId="0" applyFont="1" applyAlignment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43" fontId="65" fillId="7" borderId="0" xfId="0" applyNumberFormat="1" applyFont="1" applyFill="1"/>
    <xf numFmtId="43" fontId="65" fillId="0" borderId="0" xfId="0" applyNumberFormat="1" applyFont="1" applyFill="1"/>
    <xf numFmtId="187" fontId="5" fillId="7" borderId="0" xfId="1" applyFont="1" applyFill="1" applyAlignment="1"/>
    <xf numFmtId="187" fontId="5" fillId="0" borderId="0" xfId="1" applyFont="1" applyFill="1" applyAlignment="1"/>
    <xf numFmtId="43" fontId="5" fillId="0" borderId="0" xfId="1" applyNumberFormat="1" applyFont="1" applyFill="1" applyAlignment="1">
      <alignment horizontal="left"/>
    </xf>
    <xf numFmtId="187" fontId="5" fillId="0" borderId="0" xfId="1" applyFont="1" applyFill="1"/>
    <xf numFmtId="187" fontId="5" fillId="0" borderId="24" xfId="1" applyFont="1" applyFill="1" applyBorder="1"/>
    <xf numFmtId="0" fontId="18" fillId="0" borderId="0" xfId="0" applyFont="1" applyFill="1"/>
    <xf numFmtId="187" fontId="9" fillId="0" borderId="0" xfId="0" applyNumberFormat="1" applyFont="1" applyFill="1" applyAlignment="1">
      <alignment vertical="top"/>
    </xf>
    <xf numFmtId="187" fontId="63" fillId="0" borderId="0" xfId="1" applyFont="1" applyFill="1" applyBorder="1" applyAlignment="1"/>
    <xf numFmtId="14" fontId="9" fillId="0" borderId="4" xfId="0" applyNumberFormat="1" applyFont="1" applyFill="1" applyBorder="1" applyAlignment="1">
      <alignment vertical="top"/>
    </xf>
    <xf numFmtId="9" fontId="9" fillId="0" borderId="3" xfId="2" applyFont="1" applyFill="1" applyBorder="1" applyAlignment="1">
      <alignment vertical="top"/>
    </xf>
    <xf numFmtId="0" fontId="17" fillId="0" borderId="5" xfId="0" applyFont="1" applyFill="1" applyBorder="1" applyAlignment="1">
      <alignment vertical="top"/>
    </xf>
    <xf numFmtId="187" fontId="17" fillId="0" borderId="3" xfId="1" applyFont="1" applyFill="1" applyBorder="1" applyAlignment="1">
      <alignment vertical="top"/>
    </xf>
    <xf numFmtId="189" fontId="9" fillId="0" borderId="3" xfId="2" applyNumberFormat="1" applyFont="1" applyFill="1" applyBorder="1" applyAlignment="1">
      <alignment horizontal="center" vertical="top"/>
    </xf>
    <xf numFmtId="9" fontId="9" fillId="0" borderId="3" xfId="2" applyFont="1" applyFill="1" applyBorder="1" applyAlignment="1">
      <alignment horizontal="center" vertical="top"/>
    </xf>
    <xf numFmtId="0" fontId="65" fillId="0" borderId="0" xfId="0" applyFont="1" applyFill="1" applyBorder="1" applyAlignment="1"/>
    <xf numFmtId="0" fontId="66" fillId="0" borderId="0" xfId="0" applyFont="1" applyFill="1" applyBorder="1" applyAlignment="1"/>
    <xf numFmtId="0" fontId="66" fillId="0" borderId="0" xfId="0" applyFont="1" applyFill="1" applyBorder="1" applyAlignment="1">
      <alignment wrapText="1"/>
    </xf>
    <xf numFmtId="187" fontId="66" fillId="0" borderId="0" xfId="1" applyFont="1" applyFill="1" applyBorder="1" applyAlignment="1"/>
    <xf numFmtId="9" fontId="66" fillId="0" borderId="0" xfId="2" applyFont="1" applyFill="1" applyBorder="1" applyAlignment="1">
      <alignment horizontal="center"/>
    </xf>
    <xf numFmtId="0" fontId="66" fillId="0" borderId="0" xfId="0" applyFont="1" applyFill="1" applyBorder="1" applyAlignment="1">
      <alignment vertical="top"/>
    </xf>
    <xf numFmtId="0" fontId="66" fillId="0" borderId="0" xfId="0" applyFont="1" applyFill="1" applyBorder="1" applyAlignment="1">
      <alignment vertical="top" wrapText="1"/>
    </xf>
    <xf numFmtId="187" fontId="66" fillId="0" borderId="0" xfId="1" applyFont="1" applyFill="1" applyBorder="1" applyAlignment="1">
      <alignment vertical="top"/>
    </xf>
    <xf numFmtId="9" fontId="66" fillId="0" borderId="0" xfId="2" applyFont="1" applyFill="1" applyBorder="1" applyAlignment="1">
      <alignment horizontal="center" vertical="top"/>
    </xf>
    <xf numFmtId="0" fontId="65" fillId="0" borderId="0" xfId="0" applyFont="1" applyAlignment="1"/>
    <xf numFmtId="187" fontId="70" fillId="0" borderId="0" xfId="1" applyFont="1" applyFill="1" applyBorder="1" applyAlignment="1">
      <alignment vertical="top"/>
    </xf>
    <xf numFmtId="0" fontId="9" fillId="0" borderId="3" xfId="0" applyFont="1" applyFill="1" applyBorder="1" applyAlignment="1">
      <alignment vertical="top"/>
    </xf>
    <xf numFmtId="9" fontId="9" fillId="0" borderId="3" xfId="2" applyFont="1" applyFill="1" applyBorder="1" applyAlignment="1">
      <alignment horizontal="right" vertical="top"/>
    </xf>
    <xf numFmtId="9" fontId="9" fillId="0" borderId="4" xfId="2" applyFont="1" applyFill="1" applyBorder="1" applyAlignment="1"/>
    <xf numFmtId="9" fontId="9" fillId="0" borderId="4" xfId="2" applyFont="1" applyFill="1" applyBorder="1" applyAlignment="1">
      <alignment horizontal="center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0" fontId="57" fillId="0" borderId="4" xfId="0" applyFont="1" applyBorder="1" applyAlignment="1">
      <alignment vertical="top" wrapText="1"/>
    </xf>
    <xf numFmtId="189" fontId="49" fillId="11" borderId="4" xfId="2" applyNumberFormat="1" applyFont="1" applyFill="1" applyBorder="1" applyAlignment="1">
      <alignment horizontal="center" vertical="top"/>
    </xf>
    <xf numFmtId="187" fontId="2" fillId="11" borderId="20" xfId="1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 wrapText="1"/>
    </xf>
    <xf numFmtId="187" fontId="17" fillId="0" borderId="0" xfId="1" applyFont="1" applyFill="1" applyBorder="1" applyAlignment="1"/>
    <xf numFmtId="9" fontId="6" fillId="0" borderId="0" xfId="2" applyFont="1" applyBorder="1" applyAlignment="1">
      <alignment horizontal="center"/>
    </xf>
    <xf numFmtId="0" fontId="6" fillId="0" borderId="0" xfId="0" applyFont="1" applyBorder="1" applyAlignment="1"/>
    <xf numFmtId="187" fontId="8" fillId="5" borderId="0" xfId="1" applyFont="1" applyFill="1" applyBorder="1" applyAlignment="1"/>
    <xf numFmtId="187" fontId="6" fillId="5" borderId="0" xfId="1" applyFont="1" applyFill="1" applyBorder="1" applyAlignment="1"/>
    <xf numFmtId="187" fontId="11" fillId="0" borderId="0" xfId="0" applyNumberFormat="1" applyFont="1" applyFill="1" applyBorder="1" applyAlignment="1"/>
    <xf numFmtId="187" fontId="5" fillId="0" borderId="0" xfId="1" applyFont="1" applyFill="1" applyAlignment="1">
      <alignment horizontal="right"/>
    </xf>
    <xf numFmtId="43" fontId="5" fillId="13" borderId="4" xfId="1" applyNumberFormat="1" applyFont="1" applyFill="1" applyBorder="1" applyAlignment="1" applyProtection="1">
      <alignment horizontal="left"/>
    </xf>
    <xf numFmtId="43" fontId="4" fillId="13" borderId="4" xfId="1" applyNumberFormat="1" applyFont="1" applyFill="1" applyBorder="1" applyAlignment="1" applyProtection="1">
      <alignment horizontal="left"/>
    </xf>
    <xf numFmtId="43" fontId="18" fillId="0" borderId="0" xfId="0" applyNumberFormat="1" applyFont="1" applyFill="1"/>
    <xf numFmtId="14" fontId="9" fillId="0" borderId="0" xfId="0" applyNumberFormat="1" applyFont="1" applyFill="1" applyBorder="1" applyAlignment="1">
      <alignment vertical="top"/>
    </xf>
    <xf numFmtId="49" fontId="16" fillId="14" borderId="4" xfId="0" applyNumberFormat="1" applyFont="1" applyFill="1" applyBorder="1" applyAlignment="1">
      <alignment vertical="top"/>
    </xf>
    <xf numFmtId="0" fontId="16" fillId="14" borderId="4" xfId="0" applyFont="1" applyFill="1" applyBorder="1" applyAlignment="1">
      <alignment vertical="top"/>
    </xf>
    <xf numFmtId="187" fontId="16" fillId="14" borderId="4" xfId="1" applyFont="1" applyFill="1" applyBorder="1" applyAlignment="1">
      <alignment vertical="top"/>
    </xf>
    <xf numFmtId="9" fontId="16" fillId="14" borderId="4" xfId="2" applyFont="1" applyFill="1" applyBorder="1" applyAlignment="1">
      <alignment vertical="top"/>
    </xf>
    <xf numFmtId="187" fontId="54" fillId="14" borderId="4" xfId="1" applyFont="1" applyFill="1" applyBorder="1" applyAlignment="1">
      <alignment vertical="top"/>
    </xf>
    <xf numFmtId="9" fontId="54" fillId="14" borderId="4" xfId="2" applyFont="1" applyFill="1" applyBorder="1" applyAlignment="1">
      <alignment horizontal="center" vertical="top"/>
    </xf>
    <xf numFmtId="9" fontId="16" fillId="14" borderId="4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/>
    </xf>
    <xf numFmtId="4" fontId="16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90" fontId="9" fillId="0" borderId="4" xfId="1" applyNumberFormat="1" applyFont="1" applyFill="1" applyBorder="1" applyAlignment="1">
      <alignment vertical="top"/>
    </xf>
    <xf numFmtId="187" fontId="9" fillId="0" borderId="4" xfId="1" applyFont="1" applyFill="1" applyBorder="1" applyAlignment="1">
      <alignment horizontal="center" vertical="top"/>
    </xf>
    <xf numFmtId="49" fontId="64" fillId="15" borderId="4" xfId="1" applyNumberFormat="1" applyFont="1" applyFill="1" applyBorder="1" applyAlignment="1">
      <alignment horizontal="center" vertical="center" wrapText="1"/>
    </xf>
    <xf numFmtId="49" fontId="64" fillId="21" borderId="4" xfId="1" applyNumberFormat="1" applyFont="1" applyFill="1" applyBorder="1" applyAlignment="1">
      <alignment horizontal="center" vertical="center" wrapText="1"/>
    </xf>
    <xf numFmtId="187" fontId="50" fillId="5" borderId="4" xfId="1" applyFont="1" applyFill="1" applyBorder="1" applyAlignment="1">
      <alignment horizontal="center" vertical="center"/>
    </xf>
    <xf numFmtId="49" fontId="50" fillId="12" borderId="4" xfId="1" applyNumberFormat="1" applyFont="1" applyFill="1" applyBorder="1" applyAlignment="1">
      <alignment horizontal="center" vertical="center"/>
    </xf>
    <xf numFmtId="49" fontId="50" fillId="7" borderId="4" xfId="1" applyNumberFormat="1" applyFont="1" applyFill="1" applyBorder="1" applyAlignment="1">
      <alignment horizontal="center" vertical="center"/>
    </xf>
    <xf numFmtId="43" fontId="4" fillId="19" borderId="20" xfId="1" applyNumberFormat="1" applyFont="1" applyFill="1" applyBorder="1" applyProtection="1"/>
    <xf numFmtId="43" fontId="4" fillId="6" borderId="20" xfId="1" applyNumberFormat="1" applyFont="1" applyFill="1" applyBorder="1" applyProtection="1"/>
    <xf numFmtId="43" fontId="4" fillId="17" borderId="20" xfId="1" applyNumberFormat="1" applyFont="1" applyFill="1" applyBorder="1" applyProtection="1"/>
    <xf numFmtId="43" fontId="4" fillId="20" borderId="20" xfId="1" applyNumberFormat="1" applyFont="1" applyFill="1" applyBorder="1" applyProtection="1"/>
    <xf numFmtId="0" fontId="71" fillId="0" borderId="15" xfId="0" applyFont="1" applyFill="1" applyBorder="1" applyAlignment="1">
      <alignment horizontal="center"/>
    </xf>
    <xf numFmtId="0" fontId="71" fillId="0" borderId="15" xfId="0" applyFont="1" applyFill="1" applyBorder="1" applyAlignment="1">
      <alignment horizontal="left"/>
    </xf>
    <xf numFmtId="0" fontId="71" fillId="0" borderId="15" xfId="0" applyFont="1" applyFill="1" applyBorder="1" applyAlignment="1"/>
    <xf numFmtId="187" fontId="71" fillId="0" borderId="15" xfId="1" applyFont="1" applyFill="1" applyBorder="1" applyAlignment="1"/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191" fontId="9" fillId="0" borderId="4" xfId="1" applyNumberFormat="1" applyFont="1" applyFill="1" applyBorder="1" applyAlignment="1">
      <alignment vertical="top"/>
    </xf>
    <xf numFmtId="187" fontId="72" fillId="15" borderId="3" xfId="1" applyFont="1" applyFill="1" applyBorder="1" applyAlignment="1">
      <alignment horizontal="center" vertical="center"/>
    </xf>
    <xf numFmtId="0" fontId="72" fillId="15" borderId="3" xfId="0" applyFont="1" applyFill="1" applyBorder="1" applyAlignment="1">
      <alignment horizontal="center" vertical="center"/>
    </xf>
    <xf numFmtId="187" fontId="29" fillId="15" borderId="3" xfId="1" applyFont="1" applyFill="1" applyBorder="1" applyAlignment="1">
      <alignment horizontal="center" vertical="center"/>
    </xf>
    <xf numFmtId="187" fontId="72" fillId="15" borderId="10" xfId="1" applyFont="1" applyFill="1" applyBorder="1" applyAlignment="1">
      <alignment horizontal="center" vertical="center"/>
    </xf>
    <xf numFmtId="0" fontId="72" fillId="15" borderId="10" xfId="0" applyFont="1" applyFill="1" applyBorder="1" applyAlignment="1">
      <alignment horizontal="center" vertical="center"/>
    </xf>
    <xf numFmtId="187" fontId="29" fillId="15" borderId="10" xfId="1" applyFont="1" applyFill="1" applyBorder="1" applyAlignment="1">
      <alignment vertical="center"/>
    </xf>
    <xf numFmtId="187" fontId="72" fillId="15" borderId="10" xfId="1" applyFont="1" applyFill="1" applyBorder="1" applyAlignment="1">
      <alignment vertical="center"/>
    </xf>
    <xf numFmtId="0" fontId="16" fillId="14" borderId="4" xfId="0" applyFont="1" applyFill="1" applyBorder="1" applyAlignment="1">
      <alignment vertical="top" wrapText="1"/>
    </xf>
    <xf numFmtId="14" fontId="73" fillId="0" borderId="15" xfId="1" applyNumberFormat="1" applyFont="1" applyFill="1" applyBorder="1" applyAlignment="1">
      <alignment horizontal="center" vertical="top"/>
    </xf>
    <xf numFmtId="187" fontId="73" fillId="0" borderId="15" xfId="1" applyFont="1" applyFill="1" applyBorder="1" applyAlignment="1">
      <alignment horizontal="center" vertical="top"/>
    </xf>
    <xf numFmtId="187" fontId="30" fillId="0" borderId="15" xfId="1" applyFont="1" applyFill="1" applyBorder="1" applyAlignment="1">
      <alignment vertical="top"/>
    </xf>
    <xf numFmtId="187" fontId="73" fillId="0" borderId="15" xfId="1" applyFont="1" applyFill="1" applyBorder="1" applyAlignment="1">
      <alignment vertical="top"/>
    </xf>
    <xf numFmtId="187" fontId="30" fillId="0" borderId="15" xfId="1" applyFont="1" applyFill="1" applyBorder="1" applyAlignment="1">
      <alignment horizontal="center" vertical="top"/>
    </xf>
    <xf numFmtId="14" fontId="73" fillId="0" borderId="16" xfId="1" applyNumberFormat="1" applyFont="1" applyFill="1" applyBorder="1" applyAlignment="1">
      <alignment horizontal="center" vertical="top"/>
    </xf>
    <xf numFmtId="0" fontId="73" fillId="0" borderId="16" xfId="0" applyFont="1" applyFill="1" applyBorder="1" applyAlignment="1">
      <alignment horizontal="center" vertical="top"/>
    </xf>
    <xf numFmtId="187" fontId="30" fillId="0" borderId="16" xfId="1" applyFont="1" applyFill="1" applyBorder="1" applyAlignment="1">
      <alignment horizontal="center" vertical="top"/>
    </xf>
    <xf numFmtId="49" fontId="30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vertical="top"/>
    </xf>
    <xf numFmtId="49" fontId="73" fillId="0" borderId="15" xfId="1" applyNumberFormat="1" applyFont="1" applyFill="1" applyBorder="1" applyAlignment="1">
      <alignment horizontal="center" vertical="top"/>
    </xf>
    <xf numFmtId="0" fontId="30" fillId="0" borderId="15" xfId="0" applyFont="1" applyFill="1" applyBorder="1" applyAlignment="1">
      <alignment vertical="top"/>
    </xf>
    <xf numFmtId="14" fontId="30" fillId="0" borderId="15" xfId="1" applyNumberFormat="1" applyFont="1" applyFill="1" applyBorder="1" applyAlignment="1">
      <alignment horizontal="center" vertical="top"/>
    </xf>
    <xf numFmtId="4" fontId="30" fillId="0" borderId="15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 wrapText="1"/>
    </xf>
    <xf numFmtId="0" fontId="17" fillId="14" borderId="4" xfId="0" applyFont="1" applyFill="1" applyBorder="1" applyAlignment="1">
      <alignment vertical="top" wrapText="1"/>
    </xf>
    <xf numFmtId="43" fontId="76" fillId="0" borderId="15" xfId="3" applyNumberFormat="1" applyFont="1" applyFill="1" applyBorder="1" applyAlignment="1">
      <alignment horizontal="center" vertical="top"/>
    </xf>
    <xf numFmtId="43" fontId="4" fillId="0" borderId="0" xfId="1" applyNumberFormat="1" applyFont="1" applyFill="1"/>
    <xf numFmtId="187" fontId="5" fillId="0" borderId="0" xfId="1" applyFont="1" applyFill="1" applyBorder="1" applyAlignment="1"/>
    <xf numFmtId="43" fontId="4" fillId="22" borderId="0" xfId="1" applyNumberFormat="1" applyFont="1" applyFill="1"/>
    <xf numFmtId="43" fontId="4" fillId="22" borderId="24" xfId="1" applyNumberFormat="1" applyFont="1" applyFill="1" applyBorder="1"/>
    <xf numFmtId="0" fontId="2" fillId="0" borderId="0" xfId="0" applyFont="1" applyFill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187" fontId="9" fillId="0" borderId="4" xfId="1" applyFont="1" applyFill="1" applyBorder="1" applyAlignment="1">
      <alignment horizontal="right" vertical="top"/>
    </xf>
    <xf numFmtId="190" fontId="9" fillId="0" borderId="4" xfId="1" applyNumberFormat="1" applyFont="1" applyFill="1" applyBorder="1" applyAlignment="1">
      <alignment vertical="top" wrapText="1"/>
    </xf>
    <xf numFmtId="9" fontId="9" fillId="0" borderId="4" xfId="2" applyFont="1" applyFill="1" applyBorder="1" applyAlignment="1">
      <alignment vertical="top" wrapText="1"/>
    </xf>
    <xf numFmtId="187" fontId="9" fillId="0" borderId="4" xfId="1" applyFont="1" applyFill="1" applyBorder="1" applyAlignment="1">
      <alignment vertical="top" wrapText="1"/>
    </xf>
    <xf numFmtId="9" fontId="9" fillId="0" borderId="4" xfId="2" applyFont="1" applyFill="1" applyBorder="1" applyAlignment="1">
      <alignment horizontal="center" vertical="top" wrapText="1"/>
    </xf>
    <xf numFmtId="0" fontId="9" fillId="0" borderId="0" xfId="0" applyFont="1" applyFill="1" applyAlignment="1">
      <alignment vertical="top" wrapText="1"/>
    </xf>
    <xf numFmtId="0" fontId="16" fillId="14" borderId="4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/>
    </xf>
    <xf numFmtId="0" fontId="17" fillId="14" borderId="4" xfId="0" applyFont="1" applyFill="1" applyBorder="1" applyAlignment="1">
      <alignment horizontal="center" vertical="top"/>
    </xf>
    <xf numFmtId="0" fontId="24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vertical="top"/>
    </xf>
    <xf numFmtId="0" fontId="51" fillId="0" borderId="4" xfId="0" applyFont="1" applyFill="1" applyBorder="1" applyAlignment="1">
      <alignment vertical="top" wrapText="1"/>
    </xf>
    <xf numFmtId="4" fontId="51" fillId="0" borderId="4" xfId="0" applyNumberFormat="1" applyFont="1" applyFill="1" applyBorder="1" applyAlignment="1">
      <alignment vertical="top"/>
    </xf>
    <xf numFmtId="4" fontId="9" fillId="0" borderId="4" xfId="1" applyNumberFormat="1" applyFont="1" applyFill="1" applyBorder="1" applyAlignment="1">
      <alignment vertical="top"/>
    </xf>
    <xf numFmtId="0" fontId="9" fillId="0" borderId="6" xfId="0" applyFont="1" applyFill="1" applyBorder="1" applyAlignment="1">
      <alignment vertical="top"/>
    </xf>
    <xf numFmtId="0" fontId="9" fillId="0" borderId="6" xfId="0" applyFont="1" applyFill="1" applyBorder="1" applyAlignment="1">
      <alignment horizontal="center" vertical="top"/>
    </xf>
    <xf numFmtId="49" fontId="9" fillId="0" borderId="4" xfId="1" applyNumberFormat="1" applyFont="1" applyFill="1" applyBorder="1" applyAlignment="1">
      <alignment vertical="top"/>
    </xf>
    <xf numFmtId="49" fontId="51" fillId="0" borderId="4" xfId="0" applyNumberFormat="1" applyFont="1" applyFill="1" applyBorder="1" applyAlignment="1">
      <alignment vertical="top"/>
    </xf>
    <xf numFmtId="49" fontId="9" fillId="0" borderId="4" xfId="0" applyNumberFormat="1" applyFont="1" applyFill="1" applyBorder="1" applyAlignment="1">
      <alignment vertical="top"/>
    </xf>
    <xf numFmtId="4" fontId="2" fillId="0" borderId="4" xfId="1" applyNumberFormat="1" applyFont="1" applyFill="1" applyBorder="1" applyAlignment="1">
      <alignment vertical="top"/>
    </xf>
    <xf numFmtId="187" fontId="9" fillId="0" borderId="3" xfId="1" applyFont="1" applyFill="1" applyBorder="1" applyAlignment="1">
      <alignment horizontal="right" vertical="top"/>
    </xf>
    <xf numFmtId="0" fontId="49" fillId="7" borderId="4" xfId="0" applyFont="1" applyFill="1" applyBorder="1" applyAlignment="1">
      <alignment vertical="top"/>
    </xf>
    <xf numFmtId="0" fontId="49" fillId="7" borderId="4" xfId="0" applyFont="1" applyFill="1" applyBorder="1" applyAlignment="1">
      <alignment vertical="top" wrapText="1"/>
    </xf>
    <xf numFmtId="187" fontId="49" fillId="7" borderId="4" xfId="1" applyFont="1" applyFill="1" applyBorder="1" applyAlignment="1">
      <alignment vertical="top"/>
    </xf>
    <xf numFmtId="9" fontId="49" fillId="7" borderId="4" xfId="2" applyFont="1" applyFill="1" applyBorder="1" applyAlignment="1">
      <alignment vertical="top"/>
    </xf>
    <xf numFmtId="189" fontId="49" fillId="7" borderId="4" xfId="2" applyNumberFormat="1" applyFont="1" applyFill="1" applyBorder="1" applyAlignment="1">
      <alignment horizontal="center" vertical="top"/>
    </xf>
    <xf numFmtId="9" fontId="49" fillId="7" borderId="4" xfId="2" applyFont="1" applyFill="1" applyBorder="1" applyAlignment="1">
      <alignment horizontal="center" vertical="top"/>
    </xf>
    <xf numFmtId="0" fontId="49" fillId="7" borderId="0" xfId="0" applyFont="1" applyFill="1" applyAlignment="1">
      <alignment vertical="top"/>
    </xf>
    <xf numFmtId="0" fontId="18" fillId="7" borderId="0" xfId="0" applyFont="1" applyFill="1" applyAlignment="1">
      <alignment vertical="top"/>
    </xf>
    <xf numFmtId="187" fontId="48" fillId="0" borderId="0" xfId="1" applyFont="1" applyFill="1" applyBorder="1" applyAlignment="1"/>
    <xf numFmtId="187" fontId="12" fillId="0" borderId="0" xfId="1" applyFont="1" applyBorder="1" applyAlignment="1"/>
    <xf numFmtId="187" fontId="11" fillId="0" borderId="0" xfId="1" applyFont="1" applyBorder="1" applyAlignment="1"/>
    <xf numFmtId="9" fontId="11" fillId="0" borderId="0" xfId="2" applyFont="1" applyBorder="1" applyAlignment="1">
      <alignment horizontal="center"/>
    </xf>
    <xf numFmtId="9" fontId="11" fillId="0" borderId="0" xfId="2" applyFont="1" applyFill="1" applyBorder="1" applyAlignment="1">
      <alignment horizontal="center"/>
    </xf>
    <xf numFmtId="14" fontId="18" fillId="7" borderId="0" xfId="0" applyNumberFormat="1" applyFont="1" applyFill="1" applyAlignment="1">
      <alignment vertical="top"/>
    </xf>
    <xf numFmtId="0" fontId="18" fillId="7" borderId="0" xfId="0" applyFont="1" applyFill="1" applyAlignment="1">
      <alignment vertical="top" wrapText="1"/>
    </xf>
    <xf numFmtId="0" fontId="18" fillId="7" borderId="0" xfId="0" applyFont="1" applyFill="1" applyBorder="1" applyAlignment="1">
      <alignment vertical="top"/>
    </xf>
    <xf numFmtId="187" fontId="18" fillId="7" borderId="0" xfId="1" applyFont="1" applyFill="1" applyBorder="1" applyAlignment="1">
      <alignment vertical="top"/>
    </xf>
    <xf numFmtId="9" fontId="18" fillId="7" borderId="0" xfId="2" applyFont="1" applyFill="1" applyBorder="1" applyAlignment="1">
      <alignment horizontal="center" vertical="top"/>
    </xf>
    <xf numFmtId="187" fontId="49" fillId="0" borderId="0" xfId="1" applyFont="1" applyFill="1"/>
    <xf numFmtId="187" fontId="11" fillId="0" borderId="0" xfId="1" applyFont="1" applyFill="1"/>
    <xf numFmtId="43" fontId="19" fillId="7" borderId="4" xfId="1" applyNumberFormat="1" applyFont="1" applyFill="1" applyBorder="1" applyAlignment="1" applyProtection="1">
      <alignment horizontal="left"/>
    </xf>
    <xf numFmtId="43" fontId="9" fillId="7" borderId="4" xfId="1" applyNumberFormat="1" applyFont="1" applyFill="1" applyBorder="1" applyAlignment="1" applyProtection="1">
      <alignment horizontal="left"/>
    </xf>
    <xf numFmtId="43" fontId="5" fillId="7" borderId="4" xfId="1" applyNumberFormat="1" applyFont="1" applyFill="1" applyBorder="1" applyAlignment="1" applyProtection="1">
      <alignment horizontal="left"/>
    </xf>
    <xf numFmtId="187" fontId="78" fillId="0" borderId="0" xfId="1" applyFont="1" applyFill="1" applyProtection="1"/>
    <xf numFmtId="187" fontId="78" fillId="0" borderId="0" xfId="1" applyFont="1" applyFill="1" applyAlignment="1">
      <alignment horizontal="right"/>
    </xf>
    <xf numFmtId="43" fontId="79" fillId="0" borderId="0" xfId="0" applyNumberFormat="1" applyFont="1" applyFill="1" applyProtection="1"/>
    <xf numFmtId="187" fontId="78" fillId="22" borderId="0" xfId="1" applyFont="1" applyFill="1"/>
    <xf numFmtId="187" fontId="78" fillId="22" borderId="0" xfId="1" applyFont="1" applyFill="1" applyAlignment="1">
      <alignment horizontal="left"/>
    </xf>
    <xf numFmtId="0" fontId="9" fillId="22" borderId="0" xfId="0" applyFont="1" applyFill="1"/>
    <xf numFmtId="187" fontId="79" fillId="22" borderId="0" xfId="1" applyFont="1" applyFill="1"/>
    <xf numFmtId="0" fontId="79" fillId="22" borderId="0" xfId="0" applyFont="1" applyFill="1" applyAlignment="1">
      <alignment horizontal="left"/>
    </xf>
    <xf numFmtId="4" fontId="49" fillId="0" borderId="4" xfId="1" applyNumberFormat="1" applyFont="1" applyFill="1" applyBorder="1" applyAlignment="1">
      <alignment vertical="top"/>
    </xf>
    <xf numFmtId="0" fontId="9" fillId="0" borderId="7" xfId="0" applyFont="1" applyFill="1" applyBorder="1" applyAlignment="1">
      <alignment vertical="top" wrapText="1"/>
    </xf>
    <xf numFmtId="43" fontId="4" fillId="15" borderId="20" xfId="1" applyNumberFormat="1" applyFont="1" applyFill="1" applyBorder="1" applyProtection="1"/>
    <xf numFmtId="0" fontId="68" fillId="0" borderId="0" xfId="0" applyFont="1" applyFill="1" applyBorder="1" applyAlignment="1">
      <alignment vertical="top"/>
    </xf>
    <xf numFmtId="4" fontId="9" fillId="7" borderId="4" xfId="1" applyNumberFormat="1" applyFont="1" applyFill="1" applyBorder="1" applyAlignment="1">
      <alignment vertical="top"/>
    </xf>
    <xf numFmtId="49" fontId="4" fillId="0" borderId="6" xfId="0" applyNumberFormat="1" applyFont="1" applyFill="1" applyBorder="1" applyAlignment="1" applyProtection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9" fontId="9" fillId="7" borderId="3" xfId="2" applyFont="1" applyFill="1" applyBorder="1" applyAlignment="1">
      <alignment horizontal="center" vertical="top"/>
    </xf>
    <xf numFmtId="187" fontId="9" fillId="7" borderId="3" xfId="1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center"/>
    </xf>
    <xf numFmtId="43" fontId="50" fillId="0" borderId="0" xfId="1" applyNumberFormat="1" applyFont="1" applyFill="1" applyBorder="1" applyProtection="1"/>
    <xf numFmtId="43" fontId="4" fillId="0" borderId="0" xfId="1" applyNumberFormat="1" applyFont="1" applyFill="1" applyBorder="1" applyProtection="1"/>
    <xf numFmtId="0" fontId="9" fillId="0" borderId="0" xfId="0" applyFont="1" applyFill="1" applyAlignment="1" applyProtection="1">
      <alignment horizontal="right"/>
    </xf>
    <xf numFmtId="43" fontId="5" fillId="0" borderId="4" xfId="0" applyNumberFormat="1" applyFont="1" applyFill="1" applyBorder="1" applyAlignment="1"/>
    <xf numFmtId="43" fontId="4" fillId="0" borderId="20" xfId="0" applyNumberFormat="1" applyFont="1" applyFill="1" applyBorder="1" applyAlignment="1"/>
    <xf numFmtId="43" fontId="5" fillId="0" borderId="0" xfId="0" applyNumberFormat="1" applyFont="1" applyFill="1" applyBorder="1" applyAlignment="1"/>
    <xf numFmtId="2" fontId="22" fillId="0" borderId="0" xfId="1" applyNumberFormat="1" applyFont="1" applyFill="1" applyBorder="1" applyAlignment="1"/>
    <xf numFmtId="2" fontId="24" fillId="0" borderId="0" xfId="1" applyNumberFormat="1" applyFont="1" applyFill="1" applyBorder="1" applyAlignment="1"/>
    <xf numFmtId="43" fontId="17" fillId="23" borderId="0" xfId="1" applyNumberFormat="1" applyFont="1" applyFill="1"/>
    <xf numFmtId="0" fontId="9" fillId="23" borderId="0" xfId="0" applyFont="1" applyFill="1"/>
    <xf numFmtId="0" fontId="80" fillId="23" borderId="0" xfId="0" applyFont="1" applyFill="1"/>
    <xf numFmtId="187" fontId="9" fillId="23" borderId="0" xfId="1" applyFont="1" applyFill="1" applyBorder="1"/>
    <xf numFmtId="43" fontId="17" fillId="23" borderId="24" xfId="1" applyNumberFormat="1" applyFont="1" applyFill="1" applyBorder="1"/>
    <xf numFmtId="0" fontId="9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 applyProtection="1">
      <alignment horizontal="left"/>
    </xf>
    <xf numFmtId="43" fontId="4" fillId="0" borderId="20" xfId="1" applyNumberFormat="1" applyFont="1" applyFill="1" applyBorder="1" applyProtection="1"/>
    <xf numFmtId="0" fontId="5" fillId="0" borderId="0" xfId="0" applyFont="1" applyFill="1" applyBorder="1" applyAlignment="1">
      <alignment horizontal="center"/>
    </xf>
    <xf numFmtId="0" fontId="5" fillId="23" borderId="0" xfId="0" applyFont="1" applyFill="1"/>
    <xf numFmtId="0" fontId="9" fillId="23" borderId="4" xfId="0" applyFont="1" applyFill="1" applyBorder="1" applyAlignment="1">
      <alignment vertical="top"/>
    </xf>
    <xf numFmtId="0" fontId="9" fillId="23" borderId="4" xfId="0" applyFont="1" applyFill="1" applyBorder="1" applyAlignment="1">
      <alignment vertical="top" wrapText="1"/>
    </xf>
    <xf numFmtId="4" fontId="9" fillId="23" borderId="4" xfId="1" applyNumberFormat="1" applyFont="1" applyFill="1" applyBorder="1" applyAlignment="1">
      <alignment vertical="top"/>
    </xf>
    <xf numFmtId="9" fontId="9" fillId="23" borderId="4" xfId="2" applyFont="1" applyFill="1" applyBorder="1" applyAlignment="1">
      <alignment horizontal="center" vertical="top"/>
    </xf>
    <xf numFmtId="43" fontId="4" fillId="21" borderId="20" xfId="1" applyNumberFormat="1" applyFont="1" applyFill="1" applyBorder="1" applyProtection="1"/>
    <xf numFmtId="43" fontId="4" fillId="9" borderId="20" xfId="1" applyNumberFormat="1" applyFont="1" applyFill="1" applyBorder="1" applyProtection="1"/>
    <xf numFmtId="9" fontId="16" fillId="14" borderId="4" xfId="2" applyFont="1" applyFill="1" applyBorder="1" applyAlignment="1">
      <alignment horizontal="center" vertical="top"/>
    </xf>
    <xf numFmtId="187" fontId="17" fillId="14" borderId="4" xfId="1" applyFont="1" applyFill="1" applyBorder="1" applyAlignment="1">
      <alignment horizontal="center" vertical="top"/>
    </xf>
    <xf numFmtId="187" fontId="24" fillId="0" borderId="0" xfId="0" applyNumberFormat="1" applyFont="1" applyFill="1" applyBorder="1" applyAlignment="1">
      <alignment horizontal="center"/>
    </xf>
    <xf numFmtId="187" fontId="6" fillId="0" borderId="0" xfId="0" applyNumberFormat="1" applyFont="1" applyFill="1" applyBorder="1" applyAlignment="1">
      <alignment horizontal="center"/>
    </xf>
    <xf numFmtId="187" fontId="6" fillId="0" borderId="0" xfId="1" applyNumberFormat="1" applyFont="1" applyFill="1" applyBorder="1" applyAlignment="1">
      <alignment horizontal="center"/>
    </xf>
    <xf numFmtId="187" fontId="66" fillId="0" borderId="0" xfId="1" applyFont="1" applyFill="1" applyBorder="1" applyAlignment="1">
      <alignment horizontal="center"/>
    </xf>
    <xf numFmtId="187" fontId="66" fillId="0" borderId="0" xfId="1" applyFont="1" applyFill="1" applyBorder="1" applyAlignment="1">
      <alignment horizontal="center" vertical="top"/>
    </xf>
    <xf numFmtId="187" fontId="19" fillId="0" borderId="0" xfId="1" applyFont="1" applyFill="1" applyBorder="1" applyAlignment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64" fillId="21" borderId="3" xfId="1" applyNumberFormat="1" applyFont="1" applyFill="1" applyBorder="1" applyAlignment="1">
      <alignment horizontal="center" vertical="center" wrapText="1"/>
    </xf>
    <xf numFmtId="49" fontId="64" fillId="21" borderId="2" xfId="1" applyNumberFormat="1" applyFont="1" applyFill="1" applyBorder="1" applyAlignment="1">
      <alignment horizontal="center" vertical="center" wrapText="1"/>
    </xf>
    <xf numFmtId="49" fontId="64" fillId="15" borderId="3" xfId="1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49" fontId="4" fillId="0" borderId="4" xfId="0" applyNumberFormat="1" applyFont="1" applyFill="1" applyBorder="1" applyAlignment="1" applyProtection="1">
      <alignment horizontal="center"/>
    </xf>
    <xf numFmtId="4" fontId="16" fillId="14" borderId="4" xfId="2" applyNumberFormat="1" applyFont="1" applyFill="1" applyBorder="1" applyAlignment="1">
      <alignment horizontal="right" vertical="top"/>
    </xf>
    <xf numFmtId="4" fontId="9" fillId="0" borderId="4" xfId="2" applyNumberFormat="1" applyFont="1" applyFill="1" applyBorder="1" applyAlignment="1">
      <alignment horizontal="right" vertical="top"/>
    </xf>
    <xf numFmtId="4" fontId="9" fillId="0" borderId="4" xfId="1" applyNumberFormat="1" applyFont="1" applyFill="1" applyBorder="1" applyAlignment="1">
      <alignment horizontal="right" vertical="top"/>
    </xf>
    <xf numFmtId="4" fontId="81" fillId="0" borderId="4" xfId="1" applyNumberFormat="1" applyFont="1" applyFill="1" applyBorder="1" applyAlignment="1">
      <alignment horizontal="right" vertical="top"/>
    </xf>
    <xf numFmtId="4" fontId="81" fillId="0" borderId="4" xfId="1" applyNumberFormat="1" applyFont="1" applyFill="1" applyBorder="1" applyAlignment="1">
      <alignment vertical="top"/>
    </xf>
    <xf numFmtId="4" fontId="9" fillId="0" borderId="4" xfId="2" applyNumberFormat="1" applyFont="1" applyBorder="1" applyAlignment="1">
      <alignment horizontal="right" vertical="top"/>
    </xf>
    <xf numFmtId="4" fontId="9" fillId="23" borderId="4" xfId="2" applyNumberFormat="1" applyFont="1" applyFill="1" applyBorder="1" applyAlignment="1">
      <alignment horizontal="right" vertical="top"/>
    </xf>
    <xf numFmtId="4" fontId="17" fillId="14" borderId="4" xfId="1" applyNumberFormat="1" applyFont="1" applyFill="1" applyBorder="1" applyAlignment="1">
      <alignment horizontal="right" vertical="top"/>
    </xf>
    <xf numFmtId="4" fontId="9" fillId="0" borderId="4" xfId="2" applyNumberFormat="1" applyFont="1" applyFill="1" applyBorder="1" applyAlignment="1">
      <alignment horizontal="right"/>
    </xf>
    <xf numFmtId="4" fontId="24" fillId="0" borderId="0" xfId="0" applyNumberFormat="1" applyFont="1" applyFill="1" applyBorder="1" applyAlignment="1">
      <alignment horizontal="right"/>
    </xf>
    <xf numFmtId="4" fontId="6" fillId="0" borderId="0" xfId="0" applyNumberFormat="1" applyFont="1" applyFill="1" applyBorder="1" applyAlignment="1">
      <alignment horizontal="right"/>
    </xf>
    <xf numFmtId="4" fontId="6" fillId="0" borderId="0" xfId="1" applyNumberFormat="1" applyFont="1" applyFill="1" applyBorder="1" applyAlignment="1">
      <alignment horizontal="right"/>
    </xf>
    <xf numFmtId="4" fontId="66" fillId="0" borderId="0" xfId="1" applyNumberFormat="1" applyFont="1" applyFill="1" applyBorder="1" applyAlignment="1">
      <alignment horizontal="right"/>
    </xf>
    <xf numFmtId="4" fontId="66" fillId="0" borderId="0" xfId="1" applyNumberFormat="1" applyFont="1" applyFill="1" applyBorder="1" applyAlignment="1">
      <alignment horizontal="right" vertical="top"/>
    </xf>
    <xf numFmtId="4" fontId="19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>
      <alignment horizontal="center"/>
    </xf>
    <xf numFmtId="4" fontId="25" fillId="0" borderId="0" xfId="1" applyNumberFormat="1" applyFont="1" applyFill="1" applyBorder="1" applyAlignment="1">
      <alignment horizontal="right"/>
    </xf>
    <xf numFmtId="187" fontId="24" fillId="0" borderId="0" xfId="1" applyFont="1" applyFill="1" applyBorder="1" applyAlignment="1"/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49" fontId="4" fillId="0" borderId="4" xfId="0" applyNumberFormat="1" applyFont="1" applyFill="1" applyBorder="1" applyAlignment="1" applyProtection="1">
      <alignment horizontal="center"/>
    </xf>
    <xf numFmtId="49" fontId="17" fillId="9" borderId="3" xfId="1" applyNumberFormat="1" applyFont="1" applyFill="1" applyBorder="1" applyAlignment="1">
      <alignment horizontal="center" vertical="center" wrapText="1"/>
    </xf>
    <xf numFmtId="49" fontId="17" fillId="9" borderId="10" xfId="1" applyNumberFormat="1" applyFont="1" applyFill="1" applyBorder="1" applyAlignment="1">
      <alignment horizontal="center" vertical="center" wrapText="1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0" xfId="1" applyFont="1" applyFill="1" applyBorder="1" applyAlignment="1">
      <alignment horizontal="center" vertical="center" wrapText="1"/>
    </xf>
    <xf numFmtId="187" fontId="16" fillId="7" borderId="12" xfId="1" applyFont="1" applyFill="1" applyBorder="1" applyAlignment="1">
      <alignment horizontal="center" vertical="center" wrapText="1"/>
    </xf>
    <xf numFmtId="187" fontId="17" fillId="0" borderId="5" xfId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187" fontId="16" fillId="5" borderId="3" xfId="1" applyFont="1" applyFill="1" applyBorder="1" applyAlignment="1">
      <alignment horizontal="center" vertical="center" wrapText="1"/>
    </xf>
    <xf numFmtId="187" fontId="16" fillId="5" borderId="12" xfId="1" applyFont="1" applyFill="1" applyBorder="1" applyAlignment="1">
      <alignment horizontal="center" vertical="center" wrapText="1"/>
    </xf>
    <xf numFmtId="187" fontId="16" fillId="5" borderId="10" xfId="1" applyFont="1" applyFill="1" applyBorder="1" applyAlignment="1">
      <alignment horizontal="center" vertical="center" wrapText="1"/>
    </xf>
    <xf numFmtId="187" fontId="16" fillId="12" borderId="5" xfId="1" applyFont="1" applyFill="1" applyBorder="1" applyAlignment="1">
      <alignment horizontal="center" vertical="center" wrapText="1"/>
    </xf>
    <xf numFmtId="187" fontId="16" fillId="12" borderId="6" xfId="1" applyFont="1" applyFill="1" applyBorder="1" applyAlignment="1">
      <alignment horizontal="center" vertical="center" wrapText="1"/>
    </xf>
    <xf numFmtId="187" fontId="16" fillId="12" borderId="7" xfId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 wrapText="1"/>
    </xf>
    <xf numFmtId="187" fontId="17" fillId="12" borderId="2" xfId="1" applyFont="1" applyFill="1" applyBorder="1" applyAlignment="1">
      <alignment horizontal="center" vertical="center" wrapText="1"/>
    </xf>
    <xf numFmtId="187" fontId="17" fillId="12" borderId="8" xfId="1" applyFont="1" applyFill="1" applyBorder="1" applyAlignment="1">
      <alignment horizontal="center" vertical="center" wrapText="1"/>
    </xf>
    <xf numFmtId="187" fontId="17" fillId="12" borderId="9" xfId="1" applyFont="1" applyFill="1" applyBorder="1" applyAlignment="1">
      <alignment horizontal="center" vertical="center" wrapText="1"/>
    </xf>
    <xf numFmtId="49" fontId="50" fillId="6" borderId="6" xfId="1" applyNumberFormat="1" applyFont="1" applyFill="1" applyBorder="1" applyAlignment="1">
      <alignment horizontal="center" vertical="center" wrapText="1"/>
    </xf>
    <xf numFmtId="49" fontId="50" fillId="6" borderId="7" xfId="1" applyNumberFormat="1" applyFont="1" applyFill="1" applyBorder="1" applyAlignment="1">
      <alignment horizontal="center" vertical="center" wrapText="1"/>
    </xf>
    <xf numFmtId="49" fontId="64" fillId="21" borderId="5" xfId="1" applyNumberFormat="1" applyFont="1" applyFill="1" applyBorder="1" applyAlignment="1">
      <alignment horizontal="center" vertical="center" wrapText="1"/>
    </xf>
    <xf numFmtId="49" fontId="64" fillId="21" borderId="7" xfId="1" applyNumberFormat="1" applyFont="1" applyFill="1" applyBorder="1" applyAlignment="1">
      <alignment horizontal="center" vertic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9" fontId="64" fillId="6" borderId="10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0" fontId="50" fillId="0" borderId="3" xfId="0" applyFont="1" applyFill="1" applyBorder="1" applyAlignment="1" applyProtection="1">
      <alignment horizontal="center" vertical="center"/>
    </xf>
    <xf numFmtId="0" fontId="50" fillId="0" borderId="12" xfId="0" applyFont="1" applyFill="1" applyBorder="1" applyAlignment="1" applyProtection="1">
      <alignment horizontal="center" vertical="center"/>
    </xf>
    <xf numFmtId="0" fontId="50" fillId="0" borderId="10" xfId="0" applyFont="1" applyFill="1" applyBorder="1" applyAlignment="1" applyProtection="1">
      <alignment horizontal="center" vertical="center"/>
    </xf>
    <xf numFmtId="49" fontId="64" fillId="21" borderId="6" xfId="1" applyNumberFormat="1" applyFont="1" applyFill="1" applyBorder="1" applyAlignment="1">
      <alignment horizontal="center" vertical="center" wrapText="1"/>
    </xf>
    <xf numFmtId="0" fontId="50" fillId="19" borderId="3" xfId="0" applyFont="1" applyFill="1" applyBorder="1" applyAlignment="1" applyProtection="1">
      <alignment horizontal="center" vertical="center"/>
    </xf>
    <xf numFmtId="0" fontId="50" fillId="19" borderId="12" xfId="0" applyFont="1" applyFill="1" applyBorder="1" applyAlignment="1" applyProtection="1">
      <alignment horizontal="center" vertical="center"/>
    </xf>
    <xf numFmtId="0" fontId="50" fillId="19" borderId="10" xfId="0" applyFont="1" applyFill="1" applyBorder="1" applyAlignment="1" applyProtection="1">
      <alignment horizontal="center" vertical="center"/>
    </xf>
    <xf numFmtId="0" fontId="4" fillId="9" borderId="3" xfId="0" applyFont="1" applyFill="1" applyBorder="1" applyAlignment="1" applyProtection="1">
      <alignment horizontal="center" vertical="center" wrapText="1"/>
    </xf>
    <xf numFmtId="0" fontId="4" fillId="9" borderId="12" xfId="0" applyFont="1" applyFill="1" applyBorder="1" applyAlignment="1" applyProtection="1">
      <alignment horizontal="center" vertical="center" wrapText="1"/>
    </xf>
    <xf numFmtId="0" fontId="4" fillId="9" borderId="10" xfId="0" applyFont="1" applyFill="1" applyBorder="1" applyAlignment="1" applyProtection="1">
      <alignment horizontal="center" vertical="center" wrapText="1"/>
    </xf>
    <xf numFmtId="49" fontId="64" fillId="21" borderId="3" xfId="1" applyNumberFormat="1" applyFont="1" applyFill="1" applyBorder="1" applyAlignment="1">
      <alignment horizontal="center" vertical="center" wrapText="1"/>
    </xf>
    <xf numFmtId="49" fontId="64" fillId="21" borderId="10" xfId="1" applyNumberFormat="1" applyFont="1" applyFill="1" applyBorder="1" applyAlignment="1">
      <alignment horizontal="center" vertical="center" wrapText="1"/>
    </xf>
    <xf numFmtId="49" fontId="64" fillId="6" borderId="2" xfId="1" applyNumberFormat="1" applyFont="1" applyFill="1" applyBorder="1" applyAlignment="1">
      <alignment horizontal="center" vertical="center" wrapText="1"/>
    </xf>
    <xf numFmtId="49" fontId="64" fillId="6" borderId="9" xfId="1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49" fontId="4" fillId="0" borderId="7" xfId="0" applyNumberFormat="1" applyFont="1" applyFill="1" applyBorder="1" applyAlignment="1" applyProtection="1">
      <alignment horizontal="center"/>
    </xf>
    <xf numFmtId="49" fontId="4" fillId="14" borderId="5" xfId="0" applyNumberFormat="1" applyFont="1" applyFill="1" applyBorder="1" applyAlignment="1" applyProtection="1">
      <alignment horizontal="center"/>
    </xf>
    <xf numFmtId="49" fontId="4" fillId="14" borderId="6" xfId="0" applyNumberFormat="1" applyFont="1" applyFill="1" applyBorder="1" applyAlignment="1" applyProtection="1">
      <alignment horizontal="center"/>
    </xf>
    <xf numFmtId="49" fontId="4" fillId="14" borderId="7" xfId="0" applyNumberFormat="1" applyFont="1" applyFill="1" applyBorder="1" applyAlignment="1" applyProtection="1">
      <alignment horizontal="center"/>
    </xf>
    <xf numFmtId="49" fontId="4" fillId="7" borderId="5" xfId="0" applyNumberFormat="1" applyFont="1" applyFill="1" applyBorder="1" applyAlignment="1" applyProtection="1">
      <alignment horizontal="center"/>
    </xf>
    <xf numFmtId="49" fontId="4" fillId="7" borderId="6" xfId="0" applyNumberFormat="1" applyFont="1" applyFill="1" applyBorder="1" applyAlignment="1" applyProtection="1">
      <alignment horizontal="center"/>
    </xf>
    <xf numFmtId="49" fontId="4" fillId="7" borderId="7" xfId="0" applyNumberFormat="1" applyFont="1" applyFill="1" applyBorder="1" applyAlignment="1" applyProtection="1">
      <alignment horizontal="center"/>
    </xf>
    <xf numFmtId="0" fontId="50" fillId="0" borderId="2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>
      <alignment horizontal="center" vertical="center"/>
    </xf>
    <xf numFmtId="0" fontId="50" fillId="0" borderId="9" xfId="0" applyFont="1" applyFill="1" applyBorder="1" applyAlignment="1" applyProtection="1">
      <alignment horizontal="center" vertical="center"/>
    </xf>
    <xf numFmtId="49" fontId="64" fillId="21" borderId="2" xfId="1" applyNumberFormat="1" applyFont="1" applyFill="1" applyBorder="1" applyAlignment="1">
      <alignment horizontal="center" vertical="center" wrapText="1"/>
    </xf>
    <xf numFmtId="49" fontId="64" fillId="21" borderId="9" xfId="1" applyNumberFormat="1" applyFont="1" applyFill="1" applyBorder="1" applyAlignment="1">
      <alignment horizontal="center" vertical="center" wrapText="1"/>
    </xf>
    <xf numFmtId="49" fontId="64" fillId="15" borderId="3" xfId="1" applyNumberFormat="1" applyFont="1" applyFill="1" applyBorder="1" applyAlignment="1">
      <alignment horizontal="center" vertical="center" wrapText="1"/>
    </xf>
    <xf numFmtId="49" fontId="64" fillId="15" borderId="10" xfId="1" applyNumberFormat="1" applyFont="1" applyFill="1" applyBorder="1" applyAlignment="1">
      <alignment horizontal="center" vertical="center" wrapText="1"/>
    </xf>
    <xf numFmtId="0" fontId="50" fillId="0" borderId="11" xfId="0" applyFont="1" applyFill="1" applyBorder="1" applyAlignment="1" applyProtection="1">
      <alignment horizontal="center" vertical="center"/>
    </xf>
    <xf numFmtId="0" fontId="50" fillId="0" borderId="8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187" fontId="16" fillId="12" borderId="12" xfId="1" applyFont="1" applyFill="1" applyBorder="1" applyAlignment="1">
      <alignment horizontal="center" vertical="center" wrapText="1"/>
    </xf>
    <xf numFmtId="49" fontId="4" fillId="13" borderId="3" xfId="1" applyNumberFormat="1" applyFont="1" applyFill="1" applyBorder="1" applyAlignment="1">
      <alignment horizontal="center" vertical="center" wrapText="1"/>
    </xf>
    <xf numFmtId="49" fontId="4" fillId="13" borderId="10" xfId="1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9" fontId="5" fillId="0" borderId="5" xfId="2" applyFont="1" applyFill="1" applyBorder="1" applyAlignment="1">
      <alignment horizontal="center" vertical="center"/>
    </xf>
    <xf numFmtId="9" fontId="5" fillId="0" borderId="7" xfId="2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 applyProtection="1">
      <alignment horizontal="center"/>
    </xf>
    <xf numFmtId="49" fontId="50" fillId="6" borderId="5" xfId="1" applyNumberFormat="1" applyFont="1" applyFill="1" applyBorder="1" applyAlignment="1">
      <alignment horizontal="center" vertical="center" wrapText="1"/>
    </xf>
    <xf numFmtId="0" fontId="4" fillId="20" borderId="3" xfId="0" applyFont="1" applyFill="1" applyBorder="1" applyAlignment="1" applyProtection="1">
      <alignment horizontal="center" vertical="center" wrapText="1"/>
    </xf>
    <xf numFmtId="0" fontId="4" fillId="20" borderId="12" xfId="0" applyFont="1" applyFill="1" applyBorder="1" applyAlignment="1" applyProtection="1">
      <alignment horizontal="center" vertical="center" wrapText="1"/>
    </xf>
    <xf numFmtId="0" fontId="4" fillId="20" borderId="10" xfId="0" applyFont="1" applyFill="1" applyBorder="1" applyAlignment="1" applyProtection="1">
      <alignment horizontal="center" vertical="center" wrapText="1"/>
    </xf>
    <xf numFmtId="49" fontId="64" fillId="15" borderId="5" xfId="1" applyNumberFormat="1" applyFont="1" applyFill="1" applyBorder="1" applyAlignment="1">
      <alignment horizontal="center" vertical="center" wrapText="1"/>
    </xf>
    <xf numFmtId="49" fontId="64" fillId="15" borderId="6" xfId="1" applyNumberFormat="1" applyFont="1" applyFill="1" applyBorder="1" applyAlignment="1">
      <alignment horizontal="center" vertical="center" wrapText="1"/>
    </xf>
    <xf numFmtId="49" fontId="17" fillId="13" borderId="1" xfId="1" applyNumberFormat="1" applyFont="1" applyFill="1" applyBorder="1" applyAlignment="1">
      <alignment horizontal="center" vertical="center" wrapText="1"/>
    </xf>
    <xf numFmtId="49" fontId="17" fillId="13" borderId="2" xfId="1" applyNumberFormat="1" applyFont="1" applyFill="1" applyBorder="1" applyAlignment="1">
      <alignment horizontal="center" vertical="center" wrapText="1"/>
    </xf>
    <xf numFmtId="49" fontId="17" fillId="13" borderId="11" xfId="1" applyNumberFormat="1" applyFont="1" applyFill="1" applyBorder="1" applyAlignment="1">
      <alignment horizontal="center" vertical="center" wrapText="1"/>
    </xf>
    <xf numFmtId="49" fontId="17" fillId="13" borderId="23" xfId="1" applyNumberFormat="1" applyFont="1" applyFill="1" applyBorder="1" applyAlignment="1">
      <alignment horizontal="center" vertical="center" wrapText="1"/>
    </xf>
    <xf numFmtId="49" fontId="17" fillId="13" borderId="8" xfId="1" applyNumberFormat="1" applyFont="1" applyFill="1" applyBorder="1" applyAlignment="1">
      <alignment horizontal="center" vertical="center" wrapText="1"/>
    </xf>
    <xf numFmtId="49" fontId="17" fillId="13" borderId="9" xfId="1" applyNumberFormat="1" applyFont="1" applyFill="1" applyBorder="1" applyAlignment="1">
      <alignment horizontal="center" vertical="center" wrapText="1"/>
    </xf>
    <xf numFmtId="187" fontId="17" fillId="13" borderId="5" xfId="1" applyFont="1" applyFill="1" applyBorder="1" applyAlignment="1">
      <alignment horizontal="center"/>
    </xf>
    <xf numFmtId="187" fontId="17" fillId="13" borderId="6" xfId="1" applyFont="1" applyFill="1" applyBorder="1" applyAlignment="1">
      <alignment horizontal="center"/>
    </xf>
    <xf numFmtId="187" fontId="17" fillId="13" borderId="7" xfId="1" applyFont="1" applyFill="1" applyBorder="1" applyAlignment="1">
      <alignment horizontal="center"/>
    </xf>
    <xf numFmtId="187" fontId="17" fillId="9" borderId="5" xfId="1" applyFont="1" applyFill="1" applyBorder="1" applyAlignment="1">
      <alignment horizontal="center"/>
    </xf>
    <xf numFmtId="187" fontId="17" fillId="9" borderId="6" xfId="1" applyFont="1" applyFill="1" applyBorder="1" applyAlignment="1">
      <alignment horizontal="center"/>
    </xf>
    <xf numFmtId="187" fontId="17" fillId="9" borderId="7" xfId="1" applyFont="1" applyFill="1" applyBorder="1" applyAlignment="1">
      <alignment horizontal="center"/>
    </xf>
    <xf numFmtId="187" fontId="16" fillId="7" borderId="10" xfId="1" applyFont="1" applyFill="1" applyBorder="1" applyAlignment="1">
      <alignment horizontal="center" vertical="center" wrapText="1"/>
    </xf>
    <xf numFmtId="49" fontId="17" fillId="9" borderId="1" xfId="1" applyNumberFormat="1" applyFont="1" applyFill="1" applyBorder="1" applyAlignment="1">
      <alignment horizontal="center" vertical="center" wrapText="1"/>
    </xf>
    <xf numFmtId="49" fontId="17" fillId="9" borderId="2" xfId="1" applyNumberFormat="1" applyFont="1" applyFill="1" applyBorder="1" applyAlignment="1">
      <alignment horizontal="center" vertical="center" wrapText="1"/>
    </xf>
    <xf numFmtId="49" fontId="17" fillId="9" borderId="11" xfId="1" applyNumberFormat="1" applyFont="1" applyFill="1" applyBorder="1" applyAlignment="1">
      <alignment horizontal="center" vertical="center" wrapText="1"/>
    </xf>
    <xf numFmtId="49" fontId="17" fillId="9" borderId="23" xfId="1" applyNumberFormat="1" applyFont="1" applyFill="1" applyBorder="1" applyAlignment="1">
      <alignment horizontal="center" vertical="center" wrapText="1"/>
    </xf>
    <xf numFmtId="49" fontId="17" fillId="9" borderId="8" xfId="1" applyNumberFormat="1" applyFont="1" applyFill="1" applyBorder="1" applyAlignment="1">
      <alignment horizontal="center" vertical="center" wrapText="1"/>
    </xf>
    <xf numFmtId="49" fontId="17" fillId="9" borderId="9" xfId="1" applyNumberFormat="1" applyFont="1" applyFill="1" applyBorder="1" applyAlignment="1">
      <alignment horizontal="center" vertical="center" wrapText="1"/>
    </xf>
    <xf numFmtId="187" fontId="16" fillId="12" borderId="1" xfId="1" applyFont="1" applyFill="1" applyBorder="1" applyAlignment="1">
      <alignment horizontal="center" vertical="center"/>
    </xf>
    <xf numFmtId="187" fontId="16" fillId="12" borderId="2" xfId="1" applyFont="1" applyFill="1" applyBorder="1" applyAlignment="1">
      <alignment horizontal="center" vertical="center"/>
    </xf>
    <xf numFmtId="187" fontId="16" fillId="12" borderId="11" xfId="1" applyFont="1" applyFill="1" applyBorder="1" applyAlignment="1">
      <alignment horizontal="center" vertical="center"/>
    </xf>
    <xf numFmtId="187" fontId="16" fillId="12" borderId="23" xfId="1" applyFont="1" applyFill="1" applyBorder="1" applyAlignment="1">
      <alignment horizontal="center" vertical="center"/>
    </xf>
    <xf numFmtId="187" fontId="16" fillId="12" borderId="8" xfId="1" applyFont="1" applyFill="1" applyBorder="1" applyAlignment="1">
      <alignment horizontal="center" vertical="center"/>
    </xf>
    <xf numFmtId="187" fontId="16" fillId="12" borderId="9" xfId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top"/>
    </xf>
    <xf numFmtId="49" fontId="64" fillId="17" borderId="3" xfId="1" applyNumberFormat="1" applyFont="1" applyFill="1" applyBorder="1" applyAlignment="1">
      <alignment horizontal="center" vertical="center" wrapText="1"/>
    </xf>
    <xf numFmtId="49" fontId="64" fillId="17" borderId="10" xfId="1" applyNumberFormat="1" applyFont="1" applyFill="1" applyBorder="1" applyAlignment="1">
      <alignment horizontal="center" vertical="center" wrapText="1"/>
    </xf>
    <xf numFmtId="49" fontId="64" fillId="15" borderId="7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21" xfId="0" applyFont="1" applyFill="1" applyBorder="1" applyAlignment="1" applyProtection="1">
      <alignment horizontal="center"/>
      <protection locked="0"/>
    </xf>
    <xf numFmtId="0" fontId="72" fillId="15" borderId="5" xfId="0" applyFont="1" applyFill="1" applyBorder="1" applyAlignment="1">
      <alignment horizontal="center" vertical="center"/>
    </xf>
    <xf numFmtId="0" fontId="72" fillId="15" borderId="6" xfId="0" applyFont="1" applyFill="1" applyBorder="1" applyAlignment="1">
      <alignment horizontal="center" vertical="center"/>
    </xf>
    <xf numFmtId="0" fontId="72" fillId="15" borderId="7" xfId="0" applyFont="1" applyFill="1" applyBorder="1" applyAlignment="1">
      <alignment horizontal="center" vertical="center"/>
    </xf>
    <xf numFmtId="49" fontId="50" fillId="16" borderId="5" xfId="1" applyNumberFormat="1" applyFont="1" applyFill="1" applyBorder="1" applyAlignment="1">
      <alignment horizontal="center" vertical="center"/>
    </xf>
    <xf numFmtId="49" fontId="50" fillId="16" borderId="7" xfId="1" applyNumberFormat="1" applyFont="1" applyFill="1" applyBorder="1" applyAlignment="1">
      <alignment horizontal="center" vertical="center"/>
    </xf>
    <xf numFmtId="49" fontId="50" fillId="12" borderId="5" xfId="1" applyNumberFormat="1" applyFont="1" applyFill="1" applyBorder="1" applyAlignment="1">
      <alignment horizontal="center" vertical="center"/>
    </xf>
    <xf numFmtId="49" fontId="50" fillId="12" borderId="7" xfId="1" applyNumberFormat="1" applyFont="1" applyFill="1" applyBorder="1" applyAlignment="1">
      <alignment horizontal="center" vertical="center"/>
    </xf>
    <xf numFmtId="49" fontId="50" fillId="13" borderId="5" xfId="1" applyNumberFormat="1" applyFont="1" applyFill="1" applyBorder="1" applyAlignment="1">
      <alignment horizontal="center" vertical="center"/>
    </xf>
    <xf numFmtId="49" fontId="50" fillId="13" borderId="7" xfId="1" applyNumberFormat="1" applyFont="1" applyFill="1" applyBorder="1" applyAlignment="1">
      <alignment horizontal="center" vertical="center"/>
    </xf>
    <xf numFmtId="49" fontId="17" fillId="16" borderId="1" xfId="1" applyNumberFormat="1" applyFont="1" applyFill="1" applyBorder="1" applyAlignment="1">
      <alignment horizontal="center" vertical="center" wrapText="1"/>
    </xf>
    <xf numFmtId="49" fontId="17" fillId="16" borderId="2" xfId="1" applyNumberFormat="1" applyFont="1" applyFill="1" applyBorder="1" applyAlignment="1">
      <alignment horizontal="center" vertical="center" wrapText="1"/>
    </xf>
    <xf numFmtId="49" fontId="17" fillId="16" borderId="11" xfId="1" applyNumberFormat="1" applyFont="1" applyFill="1" applyBorder="1" applyAlignment="1">
      <alignment horizontal="center" vertical="center" wrapText="1"/>
    </xf>
    <xf numFmtId="49" fontId="17" fillId="16" borderId="23" xfId="1" applyNumberFormat="1" applyFont="1" applyFill="1" applyBorder="1" applyAlignment="1">
      <alignment horizontal="center" vertical="center" wrapText="1"/>
    </xf>
    <xf numFmtId="49" fontId="17" fillId="16" borderId="8" xfId="1" applyNumberFormat="1" applyFont="1" applyFill="1" applyBorder="1" applyAlignment="1">
      <alignment horizontal="center" vertical="center" wrapText="1"/>
    </xf>
    <xf numFmtId="49" fontId="17" fillId="16" borderId="9" xfId="1" applyNumberFormat="1" applyFont="1" applyFill="1" applyBorder="1" applyAlignment="1">
      <alignment horizontal="center" vertical="center" wrapText="1"/>
    </xf>
    <xf numFmtId="187" fontId="17" fillId="16" borderId="5" xfId="1" applyFont="1" applyFill="1" applyBorder="1" applyAlignment="1">
      <alignment horizontal="center"/>
    </xf>
    <xf numFmtId="187" fontId="17" fillId="16" borderId="6" xfId="1" applyFont="1" applyFill="1" applyBorder="1" applyAlignment="1">
      <alignment horizontal="center"/>
    </xf>
    <xf numFmtId="187" fontId="17" fillId="16" borderId="7" xfId="1" applyFont="1" applyFill="1" applyBorder="1" applyAlignment="1">
      <alignment horizontal="center"/>
    </xf>
    <xf numFmtId="49" fontId="4" fillId="15" borderId="5" xfId="0" applyNumberFormat="1" applyFont="1" applyFill="1" applyBorder="1" applyAlignment="1" applyProtection="1">
      <alignment horizontal="center"/>
    </xf>
    <xf numFmtId="49" fontId="4" fillId="15" borderId="6" xfId="0" applyNumberFormat="1" applyFont="1" applyFill="1" applyBorder="1" applyAlignment="1" applyProtection="1">
      <alignment horizontal="center"/>
    </xf>
    <xf numFmtId="49" fontId="4" fillId="15" borderId="7" xfId="0" applyNumberFormat="1" applyFont="1" applyFill="1" applyBorder="1" applyAlignment="1" applyProtection="1">
      <alignment horizontal="center"/>
    </xf>
    <xf numFmtId="0" fontId="4" fillId="16" borderId="3" xfId="0" applyFont="1" applyFill="1" applyBorder="1" applyAlignment="1" applyProtection="1">
      <alignment horizontal="center" vertical="center" wrapText="1"/>
    </xf>
    <xf numFmtId="0" fontId="4" fillId="16" borderId="10" xfId="0" applyFont="1" applyFill="1" applyBorder="1" applyAlignment="1" applyProtection="1">
      <alignment horizontal="center" vertical="center" wrapText="1"/>
    </xf>
    <xf numFmtId="0" fontId="50" fillId="11" borderId="3" xfId="0" applyFont="1" applyFill="1" applyBorder="1" applyAlignment="1" applyProtection="1">
      <alignment horizontal="center" vertical="center"/>
    </xf>
    <xf numFmtId="0" fontId="50" fillId="11" borderId="10" xfId="0" applyFont="1" applyFill="1" applyBorder="1" applyAlignment="1" applyProtection="1">
      <alignment horizontal="center" vertical="center"/>
    </xf>
    <xf numFmtId="49" fontId="50" fillId="9" borderId="5" xfId="1" applyNumberFormat="1" applyFont="1" applyFill="1" applyBorder="1" applyAlignment="1">
      <alignment horizontal="center" vertical="center" wrapText="1"/>
    </xf>
    <xf numFmtId="49" fontId="50" fillId="9" borderId="6" xfId="1" applyNumberFormat="1" applyFont="1" applyFill="1" applyBorder="1" applyAlignment="1">
      <alignment horizontal="center" vertical="center" wrapText="1"/>
    </xf>
    <xf numFmtId="49" fontId="50" fillId="9" borderId="7" xfId="1" applyNumberFormat="1" applyFont="1" applyFill="1" applyBorder="1" applyAlignment="1">
      <alignment horizontal="center" vertical="center" wrapText="1"/>
    </xf>
    <xf numFmtId="49" fontId="50" fillId="9" borderId="3" xfId="1" applyNumberFormat="1" applyFont="1" applyFill="1" applyBorder="1" applyAlignment="1">
      <alignment horizontal="center" vertical="center" wrapText="1"/>
    </xf>
    <xf numFmtId="49" fontId="50" fillId="9" borderId="10" xfId="1" applyNumberFormat="1" applyFont="1" applyFill="1" applyBorder="1" applyAlignment="1">
      <alignment horizontal="center" vertical="center" wrapText="1"/>
    </xf>
    <xf numFmtId="49" fontId="4" fillId="13" borderId="1" xfId="1" applyNumberFormat="1" applyFont="1" applyFill="1" applyBorder="1" applyAlignment="1">
      <alignment horizontal="center" vertical="center" wrapText="1"/>
    </xf>
    <xf numFmtId="49" fontId="4" fillId="13" borderId="2" xfId="1" applyNumberFormat="1" applyFont="1" applyFill="1" applyBorder="1" applyAlignment="1">
      <alignment horizontal="center" vertical="center" wrapText="1"/>
    </xf>
    <xf numFmtId="49" fontId="4" fillId="13" borderId="11" xfId="1" applyNumberFormat="1" applyFont="1" applyFill="1" applyBorder="1" applyAlignment="1">
      <alignment horizontal="center" vertical="center" wrapText="1"/>
    </xf>
    <xf numFmtId="49" fontId="4" fillId="13" borderId="23" xfId="1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/>
    </xf>
    <xf numFmtId="49" fontId="4" fillId="13" borderId="5" xfId="1" applyNumberFormat="1" applyFont="1" applyFill="1" applyBorder="1" applyAlignment="1">
      <alignment horizontal="center" vertical="center"/>
    </xf>
    <xf numFmtId="49" fontId="4" fillId="13" borderId="7" xfId="1" applyNumberFormat="1" applyFont="1" applyFill="1" applyBorder="1" applyAlignment="1">
      <alignment horizontal="center" vertical="center"/>
    </xf>
    <xf numFmtId="187" fontId="16" fillId="5" borderId="11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7" fillId="13" borderId="8" xfId="1" applyFont="1" applyFill="1" applyBorder="1" applyAlignment="1">
      <alignment horizontal="center"/>
    </xf>
    <xf numFmtId="187" fontId="17" fillId="13" borderId="21" xfId="1" applyFont="1" applyFill="1" applyBorder="1" applyAlignment="1">
      <alignment horizontal="center"/>
    </xf>
    <xf numFmtId="187" fontId="6" fillId="0" borderId="0" xfId="0" applyNumberFormat="1" applyFont="1" applyFill="1" applyAlignment="1">
      <alignment horizontal="center" vertical="center"/>
    </xf>
    <xf numFmtId="187" fontId="6" fillId="0" borderId="0" xfId="0" applyNumberFormat="1" applyFont="1" applyFill="1" applyAlignment="1">
      <alignment vertical="center"/>
    </xf>
    <xf numFmtId="49" fontId="4" fillId="15" borderId="1" xfId="0" applyNumberFormat="1" applyFont="1" applyFill="1" applyBorder="1" applyAlignment="1" applyProtection="1">
      <alignment horizontal="center"/>
    </xf>
    <xf numFmtId="49" fontId="4" fillId="15" borderId="22" xfId="0" applyNumberFormat="1" applyFont="1" applyFill="1" applyBorder="1" applyAlignment="1" applyProtection="1">
      <alignment horizontal="center"/>
    </xf>
    <xf numFmtId="49" fontId="4" fillId="15" borderId="2" xfId="0" applyNumberFormat="1" applyFont="1" applyFill="1" applyBorder="1" applyAlignment="1" applyProtection="1">
      <alignment horizontal="center"/>
    </xf>
    <xf numFmtId="49" fontId="50" fillId="0" borderId="5" xfId="1" applyNumberFormat="1" applyFont="1" applyFill="1" applyBorder="1" applyAlignment="1">
      <alignment horizontal="center" vertical="center" wrapText="1"/>
    </xf>
    <xf numFmtId="49" fontId="50" fillId="0" borderId="6" xfId="1" applyNumberFormat="1" applyFont="1" applyFill="1" applyBorder="1" applyAlignment="1">
      <alignment horizontal="center" vertical="center" wrapText="1"/>
    </xf>
    <xf numFmtId="49" fontId="50" fillId="0" borderId="7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187" fontId="17" fillId="6" borderId="10" xfId="1" applyFont="1" applyFill="1" applyBorder="1" applyAlignment="1">
      <alignment horizontal="center"/>
    </xf>
    <xf numFmtId="49" fontId="17" fillId="6" borderId="1" xfId="1" applyNumberFormat="1" applyFont="1" applyFill="1" applyBorder="1" applyAlignment="1">
      <alignment horizontal="center" vertical="center" wrapText="1"/>
    </xf>
    <xf numFmtId="49" fontId="17" fillId="6" borderId="2" xfId="1" applyNumberFormat="1" applyFont="1" applyFill="1" applyBorder="1" applyAlignment="1">
      <alignment horizontal="center" vertical="center" wrapText="1"/>
    </xf>
    <xf numFmtId="49" fontId="17" fillId="6" borderId="11" xfId="1" applyNumberFormat="1" applyFont="1" applyFill="1" applyBorder="1" applyAlignment="1">
      <alignment horizontal="center" vertical="center" wrapText="1"/>
    </xf>
    <xf numFmtId="49" fontId="17" fillId="6" borderId="23" xfId="1" applyNumberFormat="1" applyFont="1" applyFill="1" applyBorder="1" applyAlignment="1">
      <alignment horizontal="center" vertical="center" wrapText="1"/>
    </xf>
    <xf numFmtId="49" fontId="4" fillId="6" borderId="1" xfId="1" applyNumberFormat="1" applyFont="1" applyFill="1" applyBorder="1" applyAlignment="1">
      <alignment horizontal="center" vertical="center" wrapText="1"/>
    </xf>
    <xf numFmtId="49" fontId="4" fillId="6" borderId="2" xfId="1" applyNumberFormat="1" applyFont="1" applyFill="1" applyBorder="1" applyAlignment="1">
      <alignment horizontal="center" vertical="center" wrapText="1"/>
    </xf>
    <xf numFmtId="49" fontId="4" fillId="6" borderId="11" xfId="1" applyNumberFormat="1" applyFont="1" applyFill="1" applyBorder="1" applyAlignment="1">
      <alignment horizontal="center" vertical="center" wrapText="1"/>
    </xf>
    <xf numFmtId="49" fontId="4" fillId="6" borderId="23" xfId="1" applyNumberFormat="1" applyFont="1" applyFill="1" applyBorder="1" applyAlignment="1">
      <alignment horizontal="center" vertical="center" wrapText="1"/>
    </xf>
    <xf numFmtId="49" fontId="17" fillId="6" borderId="8" xfId="1" applyNumberFormat="1" applyFont="1" applyFill="1" applyBorder="1" applyAlignment="1">
      <alignment horizontal="center" vertical="center" wrapText="1"/>
    </xf>
    <xf numFmtId="49" fontId="17" fillId="6" borderId="9" xfId="1" applyNumberFormat="1" applyFont="1" applyFill="1" applyBorder="1" applyAlignment="1">
      <alignment horizontal="center" vertical="center" wrapText="1"/>
    </xf>
    <xf numFmtId="49" fontId="4" fillId="6" borderId="5" xfId="1" applyNumberFormat="1" applyFont="1" applyFill="1" applyBorder="1" applyAlignment="1">
      <alignment horizontal="center" vertical="center"/>
    </xf>
    <xf numFmtId="49" fontId="4" fillId="6" borderId="7" xfId="1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49" fontId="17" fillId="6" borderId="4" xfId="1" applyNumberFormat="1" applyFont="1" applyFill="1" applyBorder="1" applyAlignment="1">
      <alignment horizontal="center" vertical="center" wrapText="1"/>
    </xf>
    <xf numFmtId="49" fontId="17" fillId="0" borderId="4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49" fontId="17" fillId="0" borderId="5" xfId="1" applyNumberFormat="1" applyFont="1" applyFill="1" applyBorder="1" applyAlignment="1">
      <alignment horizontal="center" vertical="center" wrapText="1"/>
    </xf>
    <xf numFmtId="49" fontId="17" fillId="0" borderId="6" xfId="1" applyNumberFormat="1" applyFont="1" applyFill="1" applyBorder="1" applyAlignment="1">
      <alignment horizontal="center" vertical="center" wrapText="1"/>
    </xf>
    <xf numFmtId="49" fontId="17" fillId="0" borderId="22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22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17" fillId="0" borderId="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87" fontId="8" fillId="18" borderId="5" xfId="1" applyFont="1" applyFill="1" applyBorder="1" applyAlignment="1">
      <alignment horizontal="center"/>
    </xf>
    <xf numFmtId="187" fontId="8" fillId="18" borderId="6" xfId="1" applyFont="1" applyFill="1" applyBorder="1" applyAlignment="1">
      <alignment horizontal="center"/>
    </xf>
    <xf numFmtId="187" fontId="8" fillId="18" borderId="7" xfId="1" applyFont="1" applyFill="1" applyBorder="1" applyAlignment="1">
      <alignment horizontal="center"/>
    </xf>
    <xf numFmtId="49" fontId="8" fillId="18" borderId="1" xfId="1" applyNumberFormat="1" applyFont="1" applyFill="1" applyBorder="1" applyAlignment="1">
      <alignment horizontal="center" vertical="center" wrapText="1"/>
    </xf>
    <xf numFmtId="49" fontId="8" fillId="18" borderId="2" xfId="1" applyNumberFormat="1" applyFont="1" applyFill="1" applyBorder="1" applyAlignment="1">
      <alignment horizontal="center" vertical="center" wrapText="1"/>
    </xf>
    <xf numFmtId="49" fontId="8" fillId="18" borderId="11" xfId="1" applyNumberFormat="1" applyFont="1" applyFill="1" applyBorder="1" applyAlignment="1">
      <alignment horizontal="center" vertical="center" wrapText="1"/>
    </xf>
    <xf numFmtId="49" fontId="8" fillId="18" borderId="23" xfId="1" applyNumberFormat="1" applyFont="1" applyFill="1" applyBorder="1" applyAlignment="1">
      <alignment horizontal="center" vertical="center" wrapText="1"/>
    </xf>
    <xf numFmtId="187" fontId="16" fillId="11" borderId="1" xfId="1" applyFont="1" applyFill="1" applyBorder="1" applyAlignment="1">
      <alignment horizontal="center" vertical="center" wrapText="1"/>
    </xf>
    <xf numFmtId="187" fontId="16" fillId="11" borderId="2" xfId="1" applyFont="1" applyFill="1" applyBorder="1" applyAlignment="1">
      <alignment horizontal="center" vertical="center" wrapText="1"/>
    </xf>
    <xf numFmtId="187" fontId="16" fillId="11" borderId="11" xfId="1" applyFont="1" applyFill="1" applyBorder="1" applyAlignment="1">
      <alignment horizontal="center" vertical="center" wrapText="1"/>
    </xf>
    <xf numFmtId="187" fontId="16" fillId="11" borderId="23" xfId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left" vertical="top"/>
    </xf>
    <xf numFmtId="49" fontId="9" fillId="0" borderId="7" xfId="0" applyNumberFormat="1" applyFont="1" applyFill="1" applyBorder="1" applyAlignment="1">
      <alignment horizontal="left" vertical="top"/>
    </xf>
    <xf numFmtId="187" fontId="9" fillId="11" borderId="8" xfId="1" applyFont="1" applyFill="1" applyBorder="1" applyAlignment="1">
      <alignment horizontal="center" vertical="center" wrapText="1"/>
    </xf>
    <xf numFmtId="187" fontId="9" fillId="11" borderId="9" xfId="1" applyFont="1" applyFill="1" applyBorder="1" applyAlignment="1">
      <alignment horizontal="center" vertical="center" wrapText="1"/>
    </xf>
    <xf numFmtId="9" fontId="17" fillId="14" borderId="5" xfId="0" applyNumberFormat="1" applyFont="1" applyFill="1" applyBorder="1" applyAlignment="1">
      <alignment horizontal="left" vertical="top" wrapText="1"/>
    </xf>
    <xf numFmtId="9" fontId="17" fillId="14" borderId="7" xfId="0" applyNumberFormat="1" applyFont="1" applyFill="1" applyBorder="1" applyAlignment="1">
      <alignment horizontal="left" vertical="top" wrapText="1"/>
    </xf>
    <xf numFmtId="0" fontId="17" fillId="14" borderId="5" xfId="0" applyFont="1" applyFill="1" applyBorder="1" applyAlignment="1">
      <alignment horizontal="left" vertical="top" wrapText="1"/>
    </xf>
    <xf numFmtId="0" fontId="17" fillId="14" borderId="7" xfId="0" applyFont="1" applyFill="1" applyBorder="1" applyAlignment="1">
      <alignment horizontal="left" vertical="top" wrapText="1"/>
    </xf>
    <xf numFmtId="187" fontId="16" fillId="7" borderId="23" xfId="1" applyFont="1" applyFill="1" applyBorder="1" applyAlignment="1">
      <alignment horizontal="center" vertical="center" wrapText="1"/>
    </xf>
    <xf numFmtId="49" fontId="8" fillId="11" borderId="3" xfId="1" applyNumberFormat="1" applyFont="1" applyFill="1" applyBorder="1" applyAlignment="1">
      <alignment horizontal="center" vertical="center" wrapText="1"/>
    </xf>
    <xf numFmtId="49" fontId="8" fillId="11" borderId="12" xfId="1" applyNumberFormat="1" applyFont="1" applyFill="1" applyBorder="1" applyAlignment="1">
      <alignment horizontal="center" vertical="center" wrapText="1"/>
    </xf>
    <xf numFmtId="49" fontId="8" fillId="13" borderId="1" xfId="1" applyNumberFormat="1" applyFont="1" applyFill="1" applyBorder="1" applyAlignment="1">
      <alignment horizontal="center" vertical="center" wrapText="1"/>
    </xf>
    <xf numFmtId="49" fontId="8" fillId="13" borderId="22" xfId="1" applyNumberFormat="1" applyFont="1" applyFill="1" applyBorder="1" applyAlignment="1">
      <alignment horizontal="center" vertical="center" wrapText="1"/>
    </xf>
    <xf numFmtId="49" fontId="8" fillId="13" borderId="11" xfId="1" applyNumberFormat="1" applyFont="1" applyFill="1" applyBorder="1" applyAlignment="1">
      <alignment horizontal="center" vertical="center" wrapText="1"/>
    </xf>
    <xf numFmtId="49" fontId="8" fillId="13" borderId="0" xfId="1" applyNumberFormat="1" applyFont="1" applyFill="1" applyBorder="1" applyAlignment="1">
      <alignment horizontal="center" vertical="center" wrapText="1"/>
    </xf>
    <xf numFmtId="49" fontId="9" fillId="18" borderId="8" xfId="1" applyNumberFormat="1" applyFont="1" applyFill="1" applyBorder="1" applyAlignment="1">
      <alignment horizontal="center" vertical="center" wrapText="1"/>
    </xf>
    <xf numFmtId="49" fontId="9" fillId="18" borderId="9" xfId="1" applyNumberFormat="1" applyFont="1" applyFill="1" applyBorder="1" applyAlignment="1">
      <alignment horizontal="center" vertical="center" wrapText="1"/>
    </xf>
    <xf numFmtId="49" fontId="9" fillId="13" borderId="8" xfId="1" applyNumberFormat="1" applyFont="1" applyFill="1" applyBorder="1" applyAlignment="1">
      <alignment horizontal="center" vertical="center" wrapText="1"/>
    </xf>
    <xf numFmtId="49" fontId="9" fillId="13" borderId="9" xfId="1" applyNumberFormat="1" applyFont="1" applyFill="1" applyBorder="1" applyAlignment="1">
      <alignment horizontal="center" vertical="center" wrapText="1"/>
    </xf>
    <xf numFmtId="49" fontId="9" fillId="13" borderId="21" xfId="1" applyNumberFormat="1" applyFont="1" applyFill="1" applyBorder="1" applyAlignment="1">
      <alignment horizontal="center" vertical="center" wrapText="1"/>
    </xf>
    <xf numFmtId="187" fontId="8" fillId="13" borderId="5" xfId="1" applyFont="1" applyFill="1" applyBorder="1" applyAlignment="1">
      <alignment horizontal="center"/>
    </xf>
    <xf numFmtId="187" fontId="8" fillId="13" borderId="6" xfId="1" applyFont="1" applyFill="1" applyBorder="1" applyAlignment="1">
      <alignment horizontal="center"/>
    </xf>
    <xf numFmtId="187" fontId="8" fillId="13" borderId="7" xfId="1" applyFont="1" applyFill="1" applyBorder="1" applyAlignment="1">
      <alignment horizontal="center"/>
    </xf>
    <xf numFmtId="49" fontId="8" fillId="13" borderId="2" xfId="1" applyNumberFormat="1" applyFont="1" applyFill="1" applyBorder="1" applyAlignment="1">
      <alignment horizontal="center" vertical="center" wrapText="1"/>
    </xf>
    <xf numFmtId="49" fontId="8" fillId="13" borderId="23" xfId="1" applyNumberFormat="1" applyFont="1" applyFill="1" applyBorder="1" applyAlignment="1">
      <alignment horizontal="center" vertical="center" wrapText="1"/>
    </xf>
    <xf numFmtId="187" fontId="8" fillId="11" borderId="3" xfId="1" applyFont="1" applyFill="1" applyBorder="1" applyAlignment="1">
      <alignment horizontal="center"/>
    </xf>
    <xf numFmtId="0" fontId="16" fillId="0" borderId="21" xfId="0" applyFont="1" applyBorder="1" applyAlignment="1">
      <alignment horizontal="center"/>
    </xf>
    <xf numFmtId="187" fontId="16" fillId="17" borderId="5" xfId="1" applyFont="1" applyFill="1" applyBorder="1" applyAlignment="1">
      <alignment horizontal="center" vertical="center" wrapText="1"/>
    </xf>
    <xf numFmtId="187" fontId="16" fillId="17" borderId="6" xfId="1" applyFont="1" applyFill="1" applyBorder="1" applyAlignment="1">
      <alignment horizontal="center" vertical="center" wrapText="1"/>
    </xf>
    <xf numFmtId="187" fontId="16" fillId="17" borderId="7" xfId="1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 applyProtection="1">
      <alignment horizontal="center"/>
    </xf>
    <xf numFmtId="49" fontId="4" fillId="0" borderId="5" xfId="0" applyNumberFormat="1" applyFont="1" applyBorder="1" applyAlignment="1" applyProtection="1">
      <alignment horizontal="center"/>
    </xf>
    <xf numFmtId="49" fontId="4" fillId="0" borderId="6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49" fontId="4" fillId="2" borderId="5" xfId="0" applyNumberFormat="1" applyFont="1" applyFill="1" applyBorder="1" applyAlignment="1" applyProtection="1">
      <alignment horizontal="center"/>
    </xf>
    <xf numFmtId="49" fontId="4" fillId="2" borderId="6" xfId="0" applyNumberFormat="1" applyFont="1" applyFill="1" applyBorder="1" applyAlignment="1" applyProtection="1">
      <alignment horizontal="center"/>
    </xf>
    <xf numFmtId="49" fontId="4" fillId="2" borderId="7" xfId="0" applyNumberFormat="1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28" fillId="0" borderId="12" xfId="1" applyFont="1" applyBorder="1"/>
    <xf numFmtId="187" fontId="17" fillId="0" borderId="4" xfId="1" applyFont="1" applyFill="1" applyBorder="1" applyAlignment="1">
      <alignment horizontal="center"/>
    </xf>
    <xf numFmtId="187" fontId="4" fillId="5" borderId="3" xfId="1" applyFont="1" applyFill="1" applyBorder="1" applyAlignment="1">
      <alignment horizontal="center" vertical="center" wrapText="1"/>
    </xf>
    <xf numFmtId="187" fontId="4" fillId="5" borderId="12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7" fillId="0" borderId="22" xfId="1" applyFont="1" applyFill="1" applyBorder="1" applyAlignment="1">
      <alignment horizontal="center"/>
    </xf>
    <xf numFmtId="187" fontId="17" fillId="0" borderId="2" xfId="1" applyFont="1" applyFill="1" applyBorder="1" applyAlignment="1">
      <alignment horizontal="center"/>
    </xf>
    <xf numFmtId="187" fontId="17" fillId="0" borderId="3" xfId="1" applyFont="1" applyFill="1" applyBorder="1" applyAlignment="1">
      <alignment horizontal="center"/>
    </xf>
    <xf numFmtId="187" fontId="17" fillId="0" borderId="1" xfId="1" applyFont="1" applyFill="1" applyBorder="1" applyAlignment="1">
      <alignment horizontal="center"/>
    </xf>
    <xf numFmtId="0" fontId="31" fillId="0" borderId="18" xfId="0" applyFont="1" applyBorder="1" applyAlignment="1" applyProtection="1">
      <alignment horizontal="center"/>
    </xf>
    <xf numFmtId="0" fontId="31" fillId="0" borderId="19" xfId="0" applyFont="1" applyBorder="1" applyAlignment="1" applyProtection="1">
      <alignment horizontal="center"/>
    </xf>
    <xf numFmtId="49" fontId="32" fillId="0" borderId="4" xfId="0" applyNumberFormat="1" applyFont="1" applyBorder="1" applyAlignment="1" applyProtection="1">
      <alignment horizontal="center"/>
    </xf>
    <xf numFmtId="49" fontId="32" fillId="0" borderId="5" xfId="0" applyNumberFormat="1" applyFont="1" applyBorder="1" applyAlignment="1" applyProtection="1">
      <alignment horizontal="center"/>
    </xf>
    <xf numFmtId="49" fontId="32" fillId="0" borderId="6" xfId="0" applyNumberFormat="1" applyFont="1" applyBorder="1" applyAlignment="1" applyProtection="1">
      <alignment horizontal="center"/>
    </xf>
    <xf numFmtId="49" fontId="32" fillId="0" borderId="7" xfId="0" applyNumberFormat="1" applyFont="1" applyBorder="1" applyAlignment="1" applyProtection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Border="1" applyAlignment="1" applyProtection="1">
      <alignment horizontal="center"/>
      <protection locked="0"/>
    </xf>
    <xf numFmtId="0" fontId="29" fillId="0" borderId="21" xfId="0" applyFont="1" applyFill="1" applyBorder="1" applyAlignment="1" applyProtection="1">
      <alignment horizontal="center"/>
      <protection locked="0"/>
    </xf>
    <xf numFmtId="0" fontId="31" fillId="2" borderId="1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31" fillId="2" borderId="8" xfId="0" applyFont="1" applyFill="1" applyBorder="1" applyAlignment="1" applyProtection="1">
      <alignment horizontal="center" vertical="center"/>
    </xf>
    <xf numFmtId="0" fontId="31" fillId="2" borderId="9" xfId="0" applyFont="1" applyFill="1" applyBorder="1" applyAlignment="1" applyProtection="1">
      <alignment horizontal="center" vertical="center"/>
    </xf>
    <xf numFmtId="49" fontId="31" fillId="2" borderId="5" xfId="0" applyNumberFormat="1" applyFont="1" applyFill="1" applyBorder="1" applyAlignment="1" applyProtection="1">
      <alignment horizontal="center"/>
    </xf>
    <xf numFmtId="49" fontId="31" fillId="2" borderId="6" xfId="0" applyNumberFormat="1" applyFont="1" applyFill="1" applyBorder="1" applyAlignment="1" applyProtection="1">
      <alignment horizontal="center"/>
    </xf>
    <xf numFmtId="49" fontId="31" fillId="2" borderId="7" xfId="0" applyNumberFormat="1" applyFont="1" applyFill="1" applyBorder="1" applyAlignment="1" applyProtection="1">
      <alignment horizontal="center"/>
    </xf>
    <xf numFmtId="187" fontId="17" fillId="5" borderId="3" xfId="1" applyNumberFormat="1" applyFont="1" applyFill="1" applyBorder="1" applyAlignment="1">
      <alignment horizontal="center" vertical="center" wrapText="1"/>
    </xf>
    <xf numFmtId="0" fontId="28" fillId="0" borderId="12" xfId="0" applyFont="1" applyBorder="1"/>
    <xf numFmtId="187" fontId="17" fillId="0" borderId="4" xfId="1" applyNumberFormat="1" applyFont="1" applyFill="1" applyBorder="1" applyAlignment="1">
      <alignment horizontal="center"/>
    </xf>
    <xf numFmtId="187" fontId="17" fillId="0" borderId="5" xfId="1" applyNumberFormat="1" applyFont="1" applyFill="1" applyBorder="1" applyAlignment="1">
      <alignment horizontal="center"/>
    </xf>
    <xf numFmtId="187" fontId="17" fillId="5" borderId="12" xfId="1" applyNumberFormat="1" applyFont="1" applyFill="1" applyBorder="1" applyAlignment="1">
      <alignment horizontal="center" vertical="center" wrapText="1"/>
    </xf>
    <xf numFmtId="187" fontId="17" fillId="8" borderId="22" xfId="1" applyNumberFormat="1" applyFont="1" applyFill="1" applyBorder="1" applyAlignment="1">
      <alignment horizontal="center"/>
    </xf>
    <xf numFmtId="187" fontId="17" fillId="8" borderId="2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187" fontId="17" fillId="8" borderId="1" xfId="1" applyNumberFormat="1" applyFont="1" applyFill="1" applyBorder="1" applyAlignment="1">
      <alignment horizontal="center"/>
    </xf>
    <xf numFmtId="0" fontId="8" fillId="0" borderId="18" xfId="0" applyFont="1" applyBorder="1" applyAlignment="1" applyProtection="1">
      <alignment horizontal="center"/>
    </xf>
    <xf numFmtId="0" fontId="8" fillId="0" borderId="19" xfId="0" applyFont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187" fontId="17" fillId="5" borderId="10" xfId="1" applyNumberFormat="1" applyFont="1" applyFill="1" applyBorder="1" applyAlignment="1">
      <alignment horizontal="center" vertical="center" wrapText="1"/>
    </xf>
    <xf numFmtId="187" fontId="17" fillId="5" borderId="4" xfId="1" applyNumberFormat="1" applyFont="1" applyFill="1" applyBorder="1" applyAlignment="1">
      <alignment horizontal="center" vertical="center" wrapText="1"/>
    </xf>
    <xf numFmtId="187" fontId="17" fillId="7" borderId="1" xfId="1" applyNumberFormat="1" applyFont="1" applyFill="1" applyBorder="1" applyAlignment="1">
      <alignment horizontal="center" vertical="center" wrapText="1"/>
    </xf>
    <xf numFmtId="187" fontId="17" fillId="7" borderId="2" xfId="1" applyNumberFormat="1" applyFont="1" applyFill="1" applyBorder="1" applyAlignment="1">
      <alignment horizontal="center" vertical="center" wrapText="1"/>
    </xf>
    <xf numFmtId="187" fontId="17" fillId="7" borderId="8" xfId="1" applyNumberFormat="1" applyFont="1" applyFill="1" applyBorder="1" applyAlignment="1">
      <alignment horizontal="center" vertical="center" wrapText="1"/>
    </xf>
    <xf numFmtId="187" fontId="17" fillId="7" borderId="9" xfId="1" applyNumberFormat="1" applyFont="1" applyFill="1" applyBorder="1" applyAlignment="1">
      <alignment horizontal="center" vertical="center" wrapText="1"/>
    </xf>
    <xf numFmtId="187" fontId="17" fillId="8" borderId="5" xfId="1" applyNumberFormat="1" applyFont="1" applyFill="1" applyBorder="1" applyAlignment="1">
      <alignment horizontal="center"/>
    </xf>
    <xf numFmtId="187" fontId="17" fillId="8" borderId="7" xfId="1" applyNumberFormat="1" applyFont="1" applyFill="1" applyBorder="1" applyAlignment="1">
      <alignment horizontal="center"/>
    </xf>
    <xf numFmtId="187" fontId="17" fillId="8" borderId="4" xfId="1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17" fillId="7" borderId="4" xfId="0" applyFont="1" applyFill="1" applyBorder="1" applyAlignment="1">
      <alignment horizontal="center" vertical="center"/>
    </xf>
    <xf numFmtId="187" fontId="17" fillId="8" borderId="6" xfId="1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87" fontId="17" fillId="4" borderId="3" xfId="1" applyNumberFormat="1" applyFont="1" applyFill="1" applyBorder="1" applyAlignment="1">
      <alignment horizontal="center" vertical="center" wrapText="1"/>
    </xf>
    <xf numFmtId="187" fontId="17" fillId="4" borderId="11" xfId="1" applyNumberFormat="1" applyFont="1" applyFill="1" applyBorder="1" applyAlignment="1">
      <alignment horizontal="center" vertical="center" wrapText="1"/>
    </xf>
    <xf numFmtId="187" fontId="17" fillId="4" borderId="8" xfId="1" applyNumberFormat="1" applyFont="1" applyFill="1" applyBorder="1" applyAlignment="1">
      <alignment horizontal="center" vertical="center" wrapText="1"/>
    </xf>
    <xf numFmtId="187" fontId="17" fillId="0" borderId="1" xfId="1" applyNumberFormat="1" applyFont="1" applyFill="1" applyBorder="1" applyAlignment="1">
      <alignment horizontal="center"/>
    </xf>
    <xf numFmtId="187" fontId="17" fillId="0" borderId="22" xfId="1" applyNumberFormat="1" applyFont="1" applyFill="1" applyBorder="1" applyAlignment="1">
      <alignment horizontal="center"/>
    </xf>
    <xf numFmtId="187" fontId="17" fillId="0" borderId="6" xfId="1" applyNumberFormat="1" applyFont="1" applyFill="1" applyBorder="1" applyAlignment="1">
      <alignment horizontal="center"/>
    </xf>
    <xf numFmtId="187" fontId="17" fillId="0" borderId="7" xfId="1" applyNumberFormat="1" applyFont="1" applyFill="1" applyBorder="1" applyAlignment="1">
      <alignment horizontal="center"/>
    </xf>
    <xf numFmtId="0" fontId="82" fillId="0" borderId="0" xfId="0" applyFont="1" applyFill="1"/>
    <xf numFmtId="0" fontId="11" fillId="0" borderId="0" xfId="0" applyFont="1" applyFill="1" applyBorder="1" applyProtection="1"/>
    <xf numFmtId="0" fontId="68" fillId="0" borderId="0" xfId="0" applyFont="1" applyFill="1"/>
    <xf numFmtId="43" fontId="83" fillId="0" borderId="0" xfId="1" applyNumberFormat="1" applyFont="1" applyFill="1"/>
    <xf numFmtId="43" fontId="12" fillId="0" borderId="0" xfId="1" applyNumberFormat="1" applyFont="1" applyFill="1"/>
    <xf numFmtId="0" fontId="11" fillId="0" borderId="0" xfId="0" applyFont="1" applyFill="1" applyAlignment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63-&#3610;&#3619;&#3636;&#3585;&#3634;&#3619;&#3623;&#3636;&#3594;&#3634;&#3585;&#3634;&#3619;/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4"/>
  <sheetViews>
    <sheetView tabSelected="1" topLeftCell="B1" workbookViewId="0">
      <selection activeCell="B4" sqref="B4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hidden="1" customWidth="1"/>
    <col min="16" max="17" width="12.625" style="416" hidden="1" customWidth="1"/>
    <col min="18" max="19" width="9.5" style="416" hidden="1" customWidth="1"/>
    <col min="20" max="20" width="0.375" style="416" hidden="1" customWidth="1"/>
    <col min="21" max="21" width="10.125" style="416" hidden="1" customWidth="1"/>
    <col min="22" max="23" width="12.625" style="416" hidden="1" customWidth="1"/>
    <col min="24" max="24" width="9.5" style="416" hidden="1" customWidth="1"/>
    <col min="25" max="25" width="10.125" style="416" hidden="1" customWidth="1"/>
    <col min="26" max="26" width="0.375" style="416" hidden="1" customWidth="1"/>
    <col min="27" max="27" width="9.125" style="416" hidden="1" customWidth="1"/>
    <col min="28" max="29" width="12.625" style="416" hidden="1" customWidth="1"/>
    <col min="30" max="31" width="9.5" style="416" hidden="1" customWidth="1"/>
    <col min="32" max="32" width="0.375" style="416" hidden="1" customWidth="1"/>
    <col min="33" max="33" width="10.125" style="416" hidden="1" customWidth="1"/>
    <col min="34" max="35" width="12.625" style="416" hidden="1" customWidth="1"/>
    <col min="36" max="36" width="9.5" style="416" hidden="1" customWidth="1"/>
    <col min="37" max="37" width="10.125" style="416" hidden="1" customWidth="1"/>
    <col min="38" max="38" width="0.375" style="416" hidden="1" customWidth="1"/>
    <col min="39" max="39" width="9.125" style="416" hidden="1" customWidth="1"/>
    <col min="40" max="41" width="12.625" style="416" hidden="1" customWidth="1"/>
    <col min="42" max="43" width="9.5" style="416" hidden="1" customWidth="1"/>
    <col min="44" max="44" width="0.375" style="416" hidden="1" customWidth="1"/>
    <col min="45" max="45" width="9.125" style="416" hidden="1" customWidth="1"/>
    <col min="46" max="47" width="12.625" style="416" hidden="1" customWidth="1"/>
    <col min="48" max="49" width="9.5" style="416" hidden="1" customWidth="1"/>
    <col min="50" max="50" width="0.375" style="416" hidden="1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hidden="1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330" width="0" style="412" hidden="1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86" width="0" style="412" hidden="1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842" width="0" style="412" hidden="1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98" width="0" style="412" hidden="1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354" width="0" style="412" hidden="1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610" width="0" style="412" hidden="1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66" width="0" style="412" hidden="1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122" width="0" style="412" hidden="1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78" width="0" style="412" hidden="1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634" width="0" style="412" hidden="1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90" width="0" style="412" hidden="1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146" width="0" style="412" hidden="1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402" width="0" style="412" hidden="1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658" width="0" style="412" hidden="1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914" width="0" style="412" hidden="1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70" width="0" style="412" hidden="1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426" width="0" style="412" hidden="1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82" width="0" style="412" hidden="1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938" width="0" style="412" hidden="1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94" width="0" style="412" hidden="1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450" width="0" style="412" hidden="1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706" width="0" style="412" hidden="1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62" width="0" style="412" hidden="1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218" width="0" style="412" hidden="1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74" width="0" style="412" hidden="1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730" width="0" style="412" hidden="1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86" width="0" style="412" hidden="1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242" width="0" style="412" hidden="1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98" width="0" style="412" hidden="1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754" width="0" style="412" hidden="1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8010" width="0" style="412" hidden="1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66" width="0" style="412" hidden="1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522" width="0" style="412" hidden="1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78" width="0" style="412" hidden="1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9034" width="0" style="412" hidden="1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90" width="0" style="412" hidden="1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546" width="0" style="412" hidden="1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802" width="0" style="412" hidden="1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10058" width="0" style="412" hidden="1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314" width="0" style="412" hidden="1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70" width="0" style="412" hidden="1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826" width="0" style="412" hidden="1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82" width="0" style="412" hidden="1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338" width="0" style="412" hidden="1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94" width="0" style="412" hidden="1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850" width="0" style="412" hidden="1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106" width="0" style="412" hidden="1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62" width="0" style="412" hidden="1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618" width="0" style="412" hidden="1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74" width="0" style="412" hidden="1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130" width="0" style="412" hidden="1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86" width="0" style="412" hidden="1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642" width="0" style="412" hidden="1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98" width="0" style="412" hidden="1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154" width="0" style="412" hidden="1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410" width="0" style="412" hidden="1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66" width="0" style="412" hidden="1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922" width="0" style="412" hidden="1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78" width="0" style="412" hidden="1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434" width="0" style="412" hidden="1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90" width="0" style="412" hidden="1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946" width="0" style="412" hidden="1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202" width="0" style="412" hidden="1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0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0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0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0" s="192" customFormat="1" ht="21.75" x14ac:dyDescent="0.45">
      <c r="A4" s="838"/>
      <c r="B4" s="838" t="s">
        <v>7651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0" s="735" customFormat="1" ht="18" customHeight="1" x14ac:dyDescent="0.4">
      <c r="A5" s="1019"/>
      <c r="B5" s="1022" t="s">
        <v>3581</v>
      </c>
      <c r="C5" s="1046" t="s">
        <v>7613</v>
      </c>
      <c r="D5" s="1046"/>
      <c r="E5" s="1046"/>
      <c r="F5" s="1046"/>
      <c r="G5" s="1047"/>
      <c r="H5" s="980"/>
      <c r="I5" s="1042" t="s">
        <v>7652</v>
      </c>
      <c r="J5" s="1043"/>
      <c r="K5" s="1043"/>
      <c r="L5" s="1043"/>
      <c r="M5" s="1044"/>
      <c r="N5" s="982"/>
      <c r="O5" s="1045" t="s">
        <v>7653</v>
      </c>
      <c r="P5" s="1046"/>
      <c r="Q5" s="1046"/>
      <c r="R5" s="1046"/>
      <c r="S5" s="1047"/>
      <c r="T5" s="980"/>
      <c r="U5" s="1042" t="s">
        <v>7654</v>
      </c>
      <c r="V5" s="1043"/>
      <c r="W5" s="1043"/>
      <c r="X5" s="1043"/>
      <c r="Y5" s="1044"/>
      <c r="Z5" s="982"/>
      <c r="AA5" s="1045" t="s">
        <v>6781</v>
      </c>
      <c r="AB5" s="1046"/>
      <c r="AC5" s="1046"/>
      <c r="AD5" s="1046"/>
      <c r="AE5" s="1047"/>
      <c r="AF5" s="980"/>
      <c r="AG5" s="1042" t="s">
        <v>6782</v>
      </c>
      <c r="AH5" s="1043"/>
      <c r="AI5" s="1043"/>
      <c r="AJ5" s="1043"/>
      <c r="AK5" s="1044"/>
      <c r="AL5" s="980"/>
      <c r="AM5" s="1045" t="s">
        <v>6783</v>
      </c>
      <c r="AN5" s="1046"/>
      <c r="AO5" s="1046"/>
      <c r="AP5" s="1046"/>
      <c r="AQ5" s="1047"/>
      <c r="AR5" s="980"/>
      <c r="AS5" s="1042" t="s">
        <v>6784</v>
      </c>
      <c r="AT5" s="1043"/>
      <c r="AU5" s="1043"/>
      <c r="AV5" s="1043"/>
      <c r="AW5" s="1044"/>
      <c r="AX5" s="980"/>
      <c r="AY5" s="1045" t="s">
        <v>6785</v>
      </c>
      <c r="AZ5" s="1046"/>
      <c r="BA5" s="1046"/>
      <c r="BB5" s="1046"/>
      <c r="BC5" s="1047"/>
      <c r="BD5" s="980"/>
      <c r="BE5" s="1042" t="s">
        <v>6786</v>
      </c>
      <c r="BF5" s="1043"/>
      <c r="BG5" s="1043"/>
      <c r="BH5" s="1043"/>
      <c r="BI5" s="1044"/>
      <c r="BJ5" s="980"/>
      <c r="BK5" s="1045" t="s">
        <v>6787</v>
      </c>
      <c r="BL5" s="1046"/>
      <c r="BM5" s="1046"/>
      <c r="BN5" s="1046"/>
      <c r="BO5" s="1047"/>
      <c r="BP5" s="980"/>
      <c r="BQ5" s="1042" t="s">
        <v>6788</v>
      </c>
      <c r="BR5" s="1043"/>
      <c r="BS5" s="1043"/>
      <c r="BT5" s="1043"/>
      <c r="BU5" s="1044"/>
      <c r="BV5" s="982"/>
      <c r="BW5" s="1048" t="s">
        <v>7655</v>
      </c>
      <c r="BX5" s="1049"/>
      <c r="BY5" s="1049"/>
      <c r="BZ5" s="1049"/>
      <c r="CA5" s="1050"/>
    </row>
    <row r="6" spans="1:80" s="367" customFormat="1" ht="18" customHeight="1" x14ac:dyDescent="0.4">
      <c r="A6" s="1020"/>
      <c r="B6" s="1023"/>
      <c r="C6" s="1051" t="s">
        <v>2007</v>
      </c>
      <c r="D6" s="1013" t="s">
        <v>100</v>
      </c>
      <c r="E6" s="1013"/>
      <c r="F6" s="1014"/>
      <c r="G6" s="1025" t="s">
        <v>1231</v>
      </c>
      <c r="H6" s="977"/>
      <c r="I6" s="1028" t="s">
        <v>2007</v>
      </c>
      <c r="J6" s="1013" t="s">
        <v>100</v>
      </c>
      <c r="K6" s="1013"/>
      <c r="L6" s="1014"/>
      <c r="M6" s="1025" t="s">
        <v>1231</v>
      </c>
      <c r="N6" s="977"/>
      <c r="O6" s="1028" t="s">
        <v>2007</v>
      </c>
      <c r="P6" s="1013" t="s">
        <v>100</v>
      </c>
      <c r="Q6" s="1013"/>
      <c r="R6" s="1014"/>
      <c r="S6" s="1025" t="s">
        <v>1231</v>
      </c>
      <c r="T6" s="977"/>
      <c r="U6" s="1028" t="s">
        <v>2007</v>
      </c>
      <c r="V6" s="1013" t="s">
        <v>100</v>
      </c>
      <c r="W6" s="1013"/>
      <c r="X6" s="1014"/>
      <c r="Y6" s="1025" t="s">
        <v>1231</v>
      </c>
      <c r="Z6" s="977"/>
      <c r="AA6" s="1028" t="s">
        <v>2007</v>
      </c>
      <c r="AB6" s="1013" t="s">
        <v>100</v>
      </c>
      <c r="AC6" s="1013"/>
      <c r="AD6" s="1014"/>
      <c r="AE6" s="1025" t="s">
        <v>1231</v>
      </c>
      <c r="AF6" s="977"/>
      <c r="AG6" s="1028" t="s">
        <v>2007</v>
      </c>
      <c r="AH6" s="1013" t="s">
        <v>100</v>
      </c>
      <c r="AI6" s="1013"/>
      <c r="AJ6" s="1014"/>
      <c r="AK6" s="1025" t="s">
        <v>1231</v>
      </c>
      <c r="AL6" s="977"/>
      <c r="AM6" s="1028" t="s">
        <v>2007</v>
      </c>
      <c r="AN6" s="1013" t="s">
        <v>100</v>
      </c>
      <c r="AO6" s="1013"/>
      <c r="AP6" s="1014"/>
      <c r="AQ6" s="1025" t="s">
        <v>1231</v>
      </c>
      <c r="AR6" s="977"/>
      <c r="AS6" s="1028" t="s">
        <v>2007</v>
      </c>
      <c r="AT6" s="1013" t="s">
        <v>100</v>
      </c>
      <c r="AU6" s="1013"/>
      <c r="AV6" s="1014"/>
      <c r="AW6" s="1025" t="s">
        <v>1231</v>
      </c>
      <c r="AX6" s="977"/>
      <c r="AY6" s="1028" t="s">
        <v>2007</v>
      </c>
      <c r="AZ6" s="1013" t="s">
        <v>100</v>
      </c>
      <c r="BA6" s="1013"/>
      <c r="BB6" s="1014"/>
      <c r="BC6" s="1025" t="s">
        <v>1231</v>
      </c>
      <c r="BD6" s="977"/>
      <c r="BE6" s="1028" t="s">
        <v>2007</v>
      </c>
      <c r="BF6" s="1013" t="s">
        <v>100</v>
      </c>
      <c r="BG6" s="1013"/>
      <c r="BH6" s="1014"/>
      <c r="BI6" s="1025" t="s">
        <v>1231</v>
      </c>
      <c r="BJ6" s="977"/>
      <c r="BK6" s="1028" t="s">
        <v>2007</v>
      </c>
      <c r="BL6" s="1013" t="s">
        <v>100</v>
      </c>
      <c r="BM6" s="1013"/>
      <c r="BN6" s="1014"/>
      <c r="BO6" s="1025" t="s">
        <v>1231</v>
      </c>
      <c r="BP6" s="977"/>
      <c r="BQ6" s="1028" t="s">
        <v>2007</v>
      </c>
      <c r="BR6" s="1013" t="s">
        <v>100</v>
      </c>
      <c r="BS6" s="1013"/>
      <c r="BT6" s="1014"/>
      <c r="BU6" s="1025" t="s">
        <v>1231</v>
      </c>
      <c r="BV6" s="977"/>
      <c r="BW6" s="1032" t="s">
        <v>2007</v>
      </c>
      <c r="BX6" s="1013" t="s">
        <v>100</v>
      </c>
      <c r="BY6" s="1013"/>
      <c r="BZ6" s="1014"/>
      <c r="CA6" s="1035" t="s">
        <v>1231</v>
      </c>
    </row>
    <row r="7" spans="1:80" s="367" customFormat="1" ht="18" customHeight="1" x14ac:dyDescent="0.4">
      <c r="A7" s="1020"/>
      <c r="B7" s="1023"/>
      <c r="C7" s="1052"/>
      <c r="D7" s="1038" t="s">
        <v>3415</v>
      </c>
      <c r="E7" s="1038" t="s">
        <v>7614</v>
      </c>
      <c r="F7" s="1040" t="s">
        <v>3407</v>
      </c>
      <c r="G7" s="1026"/>
      <c r="H7" s="978"/>
      <c r="I7" s="1029"/>
      <c r="J7" s="1038" t="s">
        <v>3415</v>
      </c>
      <c r="K7" s="1038" t="s">
        <v>7614</v>
      </c>
      <c r="L7" s="1040" t="s">
        <v>3407</v>
      </c>
      <c r="M7" s="1026"/>
      <c r="N7" s="978"/>
      <c r="O7" s="1029"/>
      <c r="P7" s="1038" t="s">
        <v>3415</v>
      </c>
      <c r="Q7" s="1038" t="s">
        <v>7614</v>
      </c>
      <c r="R7" s="1040" t="s">
        <v>3407</v>
      </c>
      <c r="S7" s="1026"/>
      <c r="T7" s="978"/>
      <c r="U7" s="1029"/>
      <c r="V7" s="1038" t="s">
        <v>3415</v>
      </c>
      <c r="W7" s="1038" t="s">
        <v>7614</v>
      </c>
      <c r="X7" s="1040" t="s">
        <v>3407</v>
      </c>
      <c r="Y7" s="1026"/>
      <c r="Z7" s="978"/>
      <c r="AA7" s="1029"/>
      <c r="AB7" s="1038" t="s">
        <v>3415</v>
      </c>
      <c r="AC7" s="1038" t="s">
        <v>7614</v>
      </c>
      <c r="AD7" s="1040" t="s">
        <v>3407</v>
      </c>
      <c r="AE7" s="1026"/>
      <c r="AF7" s="978"/>
      <c r="AG7" s="1029"/>
      <c r="AH7" s="1038" t="s">
        <v>3415</v>
      </c>
      <c r="AI7" s="1038" t="s">
        <v>7614</v>
      </c>
      <c r="AJ7" s="1040" t="s">
        <v>3407</v>
      </c>
      <c r="AK7" s="1026"/>
      <c r="AL7" s="978"/>
      <c r="AM7" s="1029"/>
      <c r="AN7" s="1038" t="s">
        <v>3415</v>
      </c>
      <c r="AO7" s="1038" t="s">
        <v>7614</v>
      </c>
      <c r="AP7" s="1040" t="s">
        <v>3407</v>
      </c>
      <c r="AQ7" s="1026"/>
      <c r="AR7" s="978"/>
      <c r="AS7" s="1029"/>
      <c r="AT7" s="1038" t="s">
        <v>3415</v>
      </c>
      <c r="AU7" s="1038" t="s">
        <v>7614</v>
      </c>
      <c r="AV7" s="1040" t="s">
        <v>3407</v>
      </c>
      <c r="AW7" s="1026"/>
      <c r="AX7" s="978"/>
      <c r="AY7" s="1029"/>
      <c r="AZ7" s="1038" t="s">
        <v>3415</v>
      </c>
      <c r="BA7" s="1038" t="s">
        <v>7614</v>
      </c>
      <c r="BB7" s="1040" t="s">
        <v>3407</v>
      </c>
      <c r="BC7" s="1026"/>
      <c r="BD7" s="978"/>
      <c r="BE7" s="1058"/>
      <c r="BF7" s="1038" t="s">
        <v>3415</v>
      </c>
      <c r="BG7" s="1038" t="s">
        <v>7614</v>
      </c>
      <c r="BH7" s="1040" t="s">
        <v>3407</v>
      </c>
      <c r="BI7" s="1026"/>
      <c r="BJ7" s="978"/>
      <c r="BK7" s="1029"/>
      <c r="BL7" s="1038" t="s">
        <v>3415</v>
      </c>
      <c r="BM7" s="1038" t="s">
        <v>7614</v>
      </c>
      <c r="BN7" s="1040" t="s">
        <v>3407</v>
      </c>
      <c r="BO7" s="1026"/>
      <c r="BP7" s="978"/>
      <c r="BQ7" s="1029"/>
      <c r="BR7" s="1038" t="s">
        <v>3415</v>
      </c>
      <c r="BS7" s="1038" t="s">
        <v>7614</v>
      </c>
      <c r="BT7" s="1040" t="s">
        <v>3407</v>
      </c>
      <c r="BU7" s="1026"/>
      <c r="BV7" s="978"/>
      <c r="BW7" s="1033"/>
      <c r="BX7" s="1038" t="s">
        <v>3415</v>
      </c>
      <c r="BY7" s="1038" t="s">
        <v>7614</v>
      </c>
      <c r="BZ7" s="1040" t="s">
        <v>3407</v>
      </c>
      <c r="CA7" s="1036"/>
    </row>
    <row r="8" spans="1:80" s="416" customFormat="1" ht="16.5" x14ac:dyDescent="0.35">
      <c r="A8" s="1021"/>
      <c r="B8" s="1024"/>
      <c r="C8" s="1053"/>
      <c r="D8" s="1039"/>
      <c r="E8" s="1039"/>
      <c r="F8" s="1041"/>
      <c r="G8" s="1027"/>
      <c r="H8" s="979"/>
      <c r="I8" s="1030"/>
      <c r="J8" s="1039"/>
      <c r="K8" s="1039"/>
      <c r="L8" s="1041"/>
      <c r="M8" s="1027"/>
      <c r="N8" s="979"/>
      <c r="O8" s="1030"/>
      <c r="P8" s="1039"/>
      <c r="Q8" s="1039"/>
      <c r="R8" s="1041"/>
      <c r="S8" s="1027"/>
      <c r="T8" s="979"/>
      <c r="U8" s="1030"/>
      <c r="V8" s="1039"/>
      <c r="W8" s="1039"/>
      <c r="X8" s="1041"/>
      <c r="Y8" s="1027"/>
      <c r="Z8" s="979"/>
      <c r="AA8" s="1030"/>
      <c r="AB8" s="1039"/>
      <c r="AC8" s="1039"/>
      <c r="AD8" s="1041"/>
      <c r="AE8" s="1027"/>
      <c r="AF8" s="979"/>
      <c r="AG8" s="1030"/>
      <c r="AH8" s="1039"/>
      <c r="AI8" s="1039"/>
      <c r="AJ8" s="1041"/>
      <c r="AK8" s="1027"/>
      <c r="AL8" s="979"/>
      <c r="AM8" s="1030"/>
      <c r="AN8" s="1039"/>
      <c r="AO8" s="1039"/>
      <c r="AP8" s="1041"/>
      <c r="AQ8" s="1027"/>
      <c r="AR8" s="979"/>
      <c r="AS8" s="1030"/>
      <c r="AT8" s="1039"/>
      <c r="AU8" s="1039"/>
      <c r="AV8" s="1041"/>
      <c r="AW8" s="1027"/>
      <c r="AX8" s="979"/>
      <c r="AY8" s="1030"/>
      <c r="AZ8" s="1039"/>
      <c r="BA8" s="1039"/>
      <c r="BB8" s="1041"/>
      <c r="BC8" s="1027"/>
      <c r="BD8" s="979"/>
      <c r="BE8" s="1059"/>
      <c r="BF8" s="1039"/>
      <c r="BG8" s="1039"/>
      <c r="BH8" s="1041"/>
      <c r="BI8" s="1027"/>
      <c r="BJ8" s="979"/>
      <c r="BK8" s="1030"/>
      <c r="BL8" s="1039"/>
      <c r="BM8" s="1039"/>
      <c r="BN8" s="1041"/>
      <c r="BO8" s="1027"/>
      <c r="BP8" s="979"/>
      <c r="BQ8" s="1030"/>
      <c r="BR8" s="1039"/>
      <c r="BS8" s="1039"/>
      <c r="BT8" s="1041"/>
      <c r="BU8" s="1027"/>
      <c r="BV8" s="979"/>
      <c r="BW8" s="1034"/>
      <c r="BX8" s="1039"/>
      <c r="BY8" s="1039"/>
      <c r="BZ8" s="1041"/>
      <c r="CA8" s="1037"/>
    </row>
    <row r="9" spans="1:80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0</v>
      </c>
      <c r="P9" s="513">
        <v>0</v>
      </c>
      <c r="Q9" s="513">
        <v>0</v>
      </c>
      <c r="R9" s="513">
        <f t="shared" ref="R9:R36" si="4">SUM(P9:Q9)</f>
        <v>0</v>
      </c>
      <c r="S9" s="513">
        <f t="shared" ref="S9:S36" si="5">SUM(O9-R9)</f>
        <v>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0</v>
      </c>
      <c r="AB9" s="513">
        <v>0</v>
      </c>
      <c r="AC9" s="513">
        <v>0</v>
      </c>
      <c r="AD9" s="513">
        <f t="shared" ref="AD9:AD36" si="8">SUM(AB9:AC9)</f>
        <v>0</v>
      </c>
      <c r="AE9" s="513">
        <f t="shared" ref="AE9:AE36" si="9">SUM(AA9-AD9)</f>
        <v>0</v>
      </c>
      <c r="AF9" s="513"/>
      <c r="AG9" s="513">
        <v>0</v>
      </c>
      <c r="AH9" s="513">
        <v>0</v>
      </c>
      <c r="AI9" s="513">
        <v>0</v>
      </c>
      <c r="AJ9" s="513">
        <f t="shared" ref="AJ9:AJ36" si="10">SUM(AH9:AI9)</f>
        <v>0</v>
      </c>
      <c r="AK9" s="513">
        <f t="shared" ref="AK9:AK36" si="11">SUM(AG9-AJ9)</f>
        <v>0</v>
      </c>
      <c r="AL9" s="513"/>
      <c r="AM9" s="513">
        <v>0</v>
      </c>
      <c r="AN9" s="513">
        <v>0</v>
      </c>
      <c r="AO9" s="513">
        <v>0</v>
      </c>
      <c r="AP9" s="513">
        <f t="shared" ref="AP9:AP36" si="12">SUM(AN9:AO9)</f>
        <v>0</v>
      </c>
      <c r="AQ9" s="513">
        <f t="shared" ref="AQ9:AQ36" si="13">SUM(AM9-AP9)</f>
        <v>0</v>
      </c>
      <c r="AR9" s="513"/>
      <c r="AS9" s="513">
        <v>0</v>
      </c>
      <c r="AT9" s="513">
        <v>0</v>
      </c>
      <c r="AU9" s="513">
        <v>0</v>
      </c>
      <c r="AV9" s="513">
        <f t="shared" ref="AV9:AV36" si="14">SUM(AT9:AU9)</f>
        <v>0</v>
      </c>
      <c r="AW9" s="513">
        <f t="shared" ref="AW9:AW36" si="15">SUM(AS9-AV9)</f>
        <v>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275680</v>
      </c>
      <c r="BX9" s="366">
        <f t="shared" si="24"/>
        <v>13784</v>
      </c>
      <c r="BY9" s="366">
        <f t="shared" si="24"/>
        <v>13784</v>
      </c>
      <c r="BZ9" s="366">
        <f t="shared" ref="BZ9:BZ36" si="25">SUM(BX9:BY9)</f>
        <v>27568</v>
      </c>
      <c r="CA9" s="366">
        <f t="shared" ref="CA9:CA30" si="26">SUM(BW9-BZ9)</f>
        <v>248112</v>
      </c>
      <c r="CB9" s="514"/>
    </row>
    <row r="10" spans="1:80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</row>
    <row r="11" spans="1:80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</row>
    <row r="12" spans="1:80" s="367" customFormat="1" ht="21" hidden="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0</v>
      </c>
      <c r="P12" s="513">
        <v>0</v>
      </c>
      <c r="Q12" s="513">
        <v>0</v>
      </c>
      <c r="R12" s="513">
        <f t="shared" si="4"/>
        <v>0</v>
      </c>
      <c r="S12" s="513">
        <f t="shared" si="5"/>
        <v>0</v>
      </c>
      <c r="T12" s="513"/>
      <c r="U12" s="513">
        <v>0</v>
      </c>
      <c r="V12" s="513">
        <v>0</v>
      </c>
      <c r="W12" s="513">
        <v>0</v>
      </c>
      <c r="X12" s="513">
        <f t="shared" si="6"/>
        <v>0</v>
      </c>
      <c r="Y12" s="513">
        <f t="shared" si="7"/>
        <v>0</v>
      </c>
      <c r="Z12" s="513"/>
      <c r="AA12" s="513">
        <v>0</v>
      </c>
      <c r="AB12" s="513">
        <v>0</v>
      </c>
      <c r="AC12" s="513">
        <v>0</v>
      </c>
      <c r="AD12" s="513">
        <f t="shared" si="8"/>
        <v>0</v>
      </c>
      <c r="AE12" s="513">
        <f t="shared" si="9"/>
        <v>0</v>
      </c>
      <c r="AF12" s="513"/>
      <c r="AG12" s="513">
        <v>0</v>
      </c>
      <c r="AH12" s="513">
        <v>0</v>
      </c>
      <c r="AI12" s="513">
        <v>0</v>
      </c>
      <c r="AJ12" s="513">
        <f t="shared" si="10"/>
        <v>0</v>
      </c>
      <c r="AK12" s="513">
        <f t="shared" si="11"/>
        <v>0</v>
      </c>
      <c r="AL12" s="513"/>
      <c r="AM12" s="513">
        <v>0</v>
      </c>
      <c r="AN12" s="513">
        <v>0</v>
      </c>
      <c r="AO12" s="513">
        <v>0</v>
      </c>
      <c r="AP12" s="513">
        <f t="shared" si="12"/>
        <v>0</v>
      </c>
      <c r="AQ12" s="513">
        <f t="shared" si="13"/>
        <v>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0</v>
      </c>
      <c r="BX12" s="366">
        <f t="shared" si="24"/>
        <v>0</v>
      </c>
      <c r="BY12" s="366">
        <f t="shared" si="24"/>
        <v>0</v>
      </c>
      <c r="BZ12" s="366">
        <f t="shared" si="25"/>
        <v>0</v>
      </c>
      <c r="CA12" s="366">
        <f t="shared" si="26"/>
        <v>0</v>
      </c>
      <c r="CB12" s="514"/>
    </row>
    <row r="13" spans="1:80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0</v>
      </c>
      <c r="P13" s="513">
        <v>0</v>
      </c>
      <c r="Q13" s="513">
        <v>0</v>
      </c>
      <c r="R13" s="513">
        <f t="shared" si="4"/>
        <v>0</v>
      </c>
      <c r="S13" s="513">
        <f t="shared" si="5"/>
        <v>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0</v>
      </c>
      <c r="AB13" s="513">
        <v>0</v>
      </c>
      <c r="AC13" s="513">
        <v>0</v>
      </c>
      <c r="AD13" s="513">
        <f t="shared" si="8"/>
        <v>0</v>
      </c>
      <c r="AE13" s="513">
        <f t="shared" si="9"/>
        <v>0</v>
      </c>
      <c r="AF13" s="513"/>
      <c r="AG13" s="513">
        <v>0</v>
      </c>
      <c r="AH13" s="513">
        <v>0</v>
      </c>
      <c r="AI13" s="513">
        <v>0</v>
      </c>
      <c r="AJ13" s="513">
        <f t="shared" si="10"/>
        <v>0</v>
      </c>
      <c r="AK13" s="513">
        <f t="shared" si="11"/>
        <v>0</v>
      </c>
      <c r="AL13" s="513"/>
      <c r="AM13" s="513">
        <v>0</v>
      </c>
      <c r="AN13" s="513">
        <v>0</v>
      </c>
      <c r="AO13" s="513">
        <v>0</v>
      </c>
      <c r="AP13" s="513">
        <f t="shared" si="12"/>
        <v>0</v>
      </c>
      <c r="AQ13" s="513">
        <f t="shared" si="13"/>
        <v>0</v>
      </c>
      <c r="AR13" s="513"/>
      <c r="AS13" s="513">
        <v>0</v>
      </c>
      <c r="AT13" s="513">
        <v>0</v>
      </c>
      <c r="AU13" s="513">
        <v>0</v>
      </c>
      <c r="AV13" s="513">
        <f t="shared" si="14"/>
        <v>0</v>
      </c>
      <c r="AW13" s="513">
        <f t="shared" si="15"/>
        <v>0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367500</v>
      </c>
      <c r="BX13" s="366">
        <f t="shared" si="24"/>
        <v>18375</v>
      </c>
      <c r="BY13" s="366">
        <f t="shared" si="24"/>
        <v>18375</v>
      </c>
      <c r="BZ13" s="366">
        <f t="shared" si="25"/>
        <v>36750</v>
      </c>
      <c r="CA13" s="366">
        <f t="shared" si="26"/>
        <v>330750</v>
      </c>
      <c r="CB13" s="514"/>
    </row>
    <row r="14" spans="1:80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</row>
    <row r="15" spans="1:80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0</v>
      </c>
      <c r="P15" s="513">
        <v>0</v>
      </c>
      <c r="Q15" s="513">
        <v>0</v>
      </c>
      <c r="R15" s="513">
        <f t="shared" si="4"/>
        <v>0</v>
      </c>
      <c r="S15" s="513">
        <f t="shared" si="5"/>
        <v>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0</v>
      </c>
      <c r="AN15" s="513">
        <v>0</v>
      </c>
      <c r="AO15" s="513">
        <v>0</v>
      </c>
      <c r="AP15" s="513">
        <f t="shared" si="12"/>
        <v>0</v>
      </c>
      <c r="AQ15" s="513">
        <f t="shared" si="13"/>
        <v>0</v>
      </c>
      <c r="AR15" s="513"/>
      <c r="AS15" s="513">
        <v>0</v>
      </c>
      <c r="AT15" s="513">
        <v>0</v>
      </c>
      <c r="AU15" s="513">
        <v>0</v>
      </c>
      <c r="AV15" s="513">
        <f t="shared" si="14"/>
        <v>0</v>
      </c>
      <c r="AW15" s="513">
        <f t="shared" si="15"/>
        <v>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0</v>
      </c>
      <c r="BX15" s="366">
        <f t="shared" si="24"/>
        <v>0</v>
      </c>
      <c r="BY15" s="366">
        <f t="shared" si="24"/>
        <v>0</v>
      </c>
      <c r="BZ15" s="366">
        <f t="shared" si="25"/>
        <v>0</v>
      </c>
      <c r="CA15" s="366">
        <f t="shared" si="26"/>
        <v>0</v>
      </c>
      <c r="CB15" s="514"/>
    </row>
    <row r="16" spans="1:80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0</v>
      </c>
      <c r="P16" s="513">
        <v>0</v>
      </c>
      <c r="Q16" s="513">
        <v>0</v>
      </c>
      <c r="R16" s="513">
        <f t="shared" si="4"/>
        <v>0</v>
      </c>
      <c r="S16" s="513">
        <f t="shared" si="5"/>
        <v>0</v>
      </c>
      <c r="T16" s="513"/>
      <c r="U16" s="513">
        <v>0</v>
      </c>
      <c r="V16" s="513">
        <v>0</v>
      </c>
      <c r="W16" s="513">
        <v>0</v>
      </c>
      <c r="X16" s="513">
        <f t="shared" si="6"/>
        <v>0</v>
      </c>
      <c r="Y16" s="513">
        <f t="shared" si="7"/>
        <v>0</v>
      </c>
      <c r="Z16" s="513"/>
      <c r="AA16" s="513">
        <v>0</v>
      </c>
      <c r="AB16" s="513">
        <v>0</v>
      </c>
      <c r="AC16" s="513">
        <v>0</v>
      </c>
      <c r="AD16" s="513">
        <f t="shared" si="8"/>
        <v>0</v>
      </c>
      <c r="AE16" s="513">
        <f t="shared" si="9"/>
        <v>0</v>
      </c>
      <c r="AF16" s="513"/>
      <c r="AG16" s="513">
        <v>0</v>
      </c>
      <c r="AH16" s="513">
        <v>0</v>
      </c>
      <c r="AI16" s="513">
        <v>0</v>
      </c>
      <c r="AJ16" s="513">
        <f t="shared" si="10"/>
        <v>0</v>
      </c>
      <c r="AK16" s="513">
        <f t="shared" si="11"/>
        <v>0</v>
      </c>
      <c r="AL16" s="513"/>
      <c r="AM16" s="513">
        <v>0</v>
      </c>
      <c r="AN16" s="513">
        <v>0</v>
      </c>
      <c r="AO16" s="513">
        <v>0</v>
      </c>
      <c r="AP16" s="513">
        <f t="shared" si="12"/>
        <v>0</v>
      </c>
      <c r="AQ16" s="513">
        <f t="shared" si="13"/>
        <v>0</v>
      </c>
      <c r="AR16" s="513"/>
      <c r="AS16" s="513">
        <v>0</v>
      </c>
      <c r="AT16" s="513">
        <v>0</v>
      </c>
      <c r="AU16" s="513">
        <v>0</v>
      </c>
      <c r="AV16" s="513">
        <f t="shared" si="14"/>
        <v>0</v>
      </c>
      <c r="AW16" s="513">
        <f t="shared" si="15"/>
        <v>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349191</v>
      </c>
      <c r="BX16" s="366">
        <f t="shared" si="24"/>
        <v>17459.55</v>
      </c>
      <c r="BY16" s="366">
        <f t="shared" si="24"/>
        <v>17459.55</v>
      </c>
      <c r="BZ16" s="366">
        <f t="shared" si="25"/>
        <v>34919.1</v>
      </c>
      <c r="CA16" s="366">
        <f t="shared" si="26"/>
        <v>314271.90000000002</v>
      </c>
      <c r="CB16" s="514"/>
    </row>
    <row r="17" spans="1:80" s="367" customFormat="1" ht="21" hidden="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0</v>
      </c>
      <c r="AH17" s="513">
        <v>0</v>
      </c>
      <c r="AI17" s="513">
        <v>0</v>
      </c>
      <c r="AJ17" s="513">
        <f t="shared" si="10"/>
        <v>0</v>
      </c>
      <c r="AK17" s="513">
        <f t="shared" si="11"/>
        <v>0</v>
      </c>
      <c r="AL17" s="513"/>
      <c r="AM17" s="513">
        <v>0</v>
      </c>
      <c r="AN17" s="513">
        <v>0</v>
      </c>
      <c r="AO17" s="513">
        <v>0</v>
      </c>
      <c r="AP17" s="513">
        <f t="shared" si="12"/>
        <v>0</v>
      </c>
      <c r="AQ17" s="513">
        <f t="shared" si="13"/>
        <v>0</v>
      </c>
      <c r="AR17" s="513"/>
      <c r="AS17" s="513">
        <v>0</v>
      </c>
      <c r="AT17" s="513">
        <v>0</v>
      </c>
      <c r="AU17" s="513">
        <v>0</v>
      </c>
      <c r="AV17" s="513">
        <f t="shared" si="14"/>
        <v>0</v>
      </c>
      <c r="AW17" s="513">
        <f t="shared" si="15"/>
        <v>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8"/>
        <v>0</v>
      </c>
      <c r="AE18" s="513">
        <f t="shared" si="9"/>
        <v>0</v>
      </c>
      <c r="AF18" s="513"/>
      <c r="AG18" s="513">
        <v>0</v>
      </c>
      <c r="AH18" s="513">
        <v>0</v>
      </c>
      <c r="AI18" s="513">
        <v>0</v>
      </c>
      <c r="AJ18" s="513">
        <f t="shared" si="10"/>
        <v>0</v>
      </c>
      <c r="AK18" s="513">
        <f t="shared" si="11"/>
        <v>0</v>
      </c>
      <c r="AL18" s="513"/>
      <c r="AM18" s="513">
        <v>0</v>
      </c>
      <c r="AN18" s="513">
        <v>0</v>
      </c>
      <c r="AO18" s="513">
        <v>0</v>
      </c>
      <c r="AP18" s="513">
        <f t="shared" si="12"/>
        <v>0</v>
      </c>
      <c r="AQ18" s="513">
        <f t="shared" si="13"/>
        <v>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33660</v>
      </c>
      <c r="BX18" s="366">
        <f t="shared" si="24"/>
        <v>1683</v>
      </c>
      <c r="BY18" s="366">
        <f t="shared" si="24"/>
        <v>1683</v>
      </c>
      <c r="BZ18" s="366">
        <f t="shared" si="25"/>
        <v>3366</v>
      </c>
      <c r="CA18" s="366">
        <f t="shared" si="26"/>
        <v>30294</v>
      </c>
      <c r="CB18" s="514"/>
    </row>
    <row r="19" spans="1:80" s="367" customFormat="1" ht="21" hidden="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0</v>
      </c>
      <c r="AT19" s="513">
        <v>0</v>
      </c>
      <c r="AU19" s="513">
        <v>0</v>
      </c>
      <c r="AV19" s="513">
        <f t="shared" si="14"/>
        <v>0</v>
      </c>
      <c r="AW19" s="513">
        <f>SUM(AS19-AV19)</f>
        <v>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hidden="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 t="shared" si="8"/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0</v>
      </c>
      <c r="AN20" s="513">
        <v>0</v>
      </c>
      <c r="AO20" s="513">
        <v>0</v>
      </c>
      <c r="AP20" s="513">
        <f t="shared" si="12"/>
        <v>0</v>
      </c>
      <c r="AQ20" s="513">
        <f>SUM(AM20-AP20)</f>
        <v>0</v>
      </c>
      <c r="AR20" s="513"/>
      <c r="AS20" s="513">
        <v>0</v>
      </c>
      <c r="AT20" s="513">
        <v>0</v>
      </c>
      <c r="AU20" s="513">
        <v>0</v>
      </c>
      <c r="AV20" s="513">
        <f t="shared" si="14"/>
        <v>0</v>
      </c>
      <c r="AW20" s="513">
        <f>SUM(AS20-AV20)</f>
        <v>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</row>
    <row r="26" spans="1:80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</row>
    <row r="27" spans="1:80" s="367" customFormat="1" ht="21" hidden="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8"/>
        <v>0</v>
      </c>
      <c r="AE27" s="513">
        <f t="shared" si="9"/>
        <v>0</v>
      </c>
      <c r="AF27" s="513"/>
      <c r="AG27" s="513">
        <v>0</v>
      </c>
      <c r="AH27" s="513">
        <v>0</v>
      </c>
      <c r="AI27" s="513">
        <v>0</v>
      </c>
      <c r="AJ27" s="513">
        <f t="shared" si="10"/>
        <v>0</v>
      </c>
      <c r="AK27" s="513">
        <f t="shared" si="11"/>
        <v>0</v>
      </c>
      <c r="AL27" s="513"/>
      <c r="AM27" s="513">
        <v>0</v>
      </c>
      <c r="AN27" s="513">
        <v>0</v>
      </c>
      <c r="AO27" s="513">
        <v>0</v>
      </c>
      <c r="AP27" s="513">
        <f t="shared" si="12"/>
        <v>0</v>
      </c>
      <c r="AQ27" s="513">
        <f t="shared" si="13"/>
        <v>0</v>
      </c>
      <c r="AR27" s="513"/>
      <c r="AS27" s="513">
        <v>0</v>
      </c>
      <c r="AT27" s="513">
        <v>0</v>
      </c>
      <c r="AU27" s="513">
        <v>0</v>
      </c>
      <c r="AV27" s="513">
        <f t="shared" si="14"/>
        <v>0</v>
      </c>
      <c r="AW27" s="513">
        <f t="shared" si="15"/>
        <v>0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hidden="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8"/>
        <v>0</v>
      </c>
      <c r="AE30" s="513">
        <f t="shared" si="9"/>
        <v>0</v>
      </c>
      <c r="AF30" s="513"/>
      <c r="AG30" s="513">
        <v>0</v>
      </c>
      <c r="AH30" s="513">
        <v>0</v>
      </c>
      <c r="AI30" s="513">
        <v>0</v>
      </c>
      <c r="AJ30" s="513">
        <f t="shared" si="10"/>
        <v>0</v>
      </c>
      <c r="AK30" s="513">
        <f t="shared" si="11"/>
        <v>0</v>
      </c>
      <c r="AL30" s="513"/>
      <c r="AM30" s="513">
        <v>0</v>
      </c>
      <c r="AN30" s="513">
        <v>0</v>
      </c>
      <c r="AO30" s="513">
        <v>0</v>
      </c>
      <c r="AP30" s="513">
        <f t="shared" si="12"/>
        <v>0</v>
      </c>
      <c r="AQ30" s="513">
        <f t="shared" si="13"/>
        <v>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0</v>
      </c>
      <c r="BX30" s="366">
        <f t="shared" si="24"/>
        <v>0</v>
      </c>
      <c r="BY30" s="366">
        <f t="shared" si="24"/>
        <v>0</v>
      </c>
      <c r="BZ30" s="366">
        <f t="shared" si="25"/>
        <v>0</v>
      </c>
      <c r="CA30" s="366">
        <f t="shared" si="26"/>
        <v>0</v>
      </c>
      <c r="CB30" s="514"/>
    </row>
    <row r="31" spans="1:80" s="367" customFormat="1" ht="21" hidden="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>
        <v>0</v>
      </c>
      <c r="V31" s="513">
        <v>0</v>
      </c>
      <c r="W31" s="513">
        <v>0</v>
      </c>
      <c r="X31" s="513">
        <f t="shared" si="6"/>
        <v>0</v>
      </c>
      <c r="Y31" s="513">
        <f t="shared" si="7"/>
        <v>0</v>
      </c>
      <c r="Z31" s="513"/>
      <c r="AA31" s="513">
        <v>0</v>
      </c>
      <c r="AB31" s="513">
        <v>0</v>
      </c>
      <c r="AC31" s="513">
        <v>0</v>
      </c>
      <c r="AD31" s="513">
        <f t="shared" si="8"/>
        <v>0</v>
      </c>
      <c r="AE31" s="513">
        <f t="shared" si="9"/>
        <v>0</v>
      </c>
      <c r="AF31" s="513"/>
      <c r="AG31" s="513">
        <v>0</v>
      </c>
      <c r="AH31" s="513">
        <v>0</v>
      </c>
      <c r="AI31" s="513">
        <v>0</v>
      </c>
      <c r="AJ31" s="513">
        <f t="shared" si="10"/>
        <v>0</v>
      </c>
      <c r="AK31" s="513">
        <f t="shared" si="11"/>
        <v>0</v>
      </c>
      <c r="AL31" s="513"/>
      <c r="AM31" s="513">
        <v>0</v>
      </c>
      <c r="AN31" s="513">
        <v>0</v>
      </c>
      <c r="AO31" s="513">
        <v>0</v>
      </c>
      <c r="AP31" s="513">
        <f t="shared" si="12"/>
        <v>0</v>
      </c>
      <c r="AQ31" s="513">
        <f t="shared" si="13"/>
        <v>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>SUM(G31+M31+S31+Y31+AE31+AK31+AQ31+AW31+BC31+BI31+BO31+BU31)</f>
        <v>0</v>
      </c>
      <c r="CB31" s="514"/>
    </row>
    <row r="32" spans="1:80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0</v>
      </c>
      <c r="P32" s="513">
        <v>0</v>
      </c>
      <c r="Q32" s="513">
        <v>0</v>
      </c>
      <c r="R32" s="513">
        <f t="shared" si="4"/>
        <v>0</v>
      </c>
      <c r="S32" s="513">
        <f t="shared" si="5"/>
        <v>0</v>
      </c>
      <c r="T32" s="513"/>
      <c r="U32" s="513">
        <v>0</v>
      </c>
      <c r="V32" s="513">
        <v>0</v>
      </c>
      <c r="W32" s="513">
        <v>0</v>
      </c>
      <c r="X32" s="513">
        <f t="shared" si="6"/>
        <v>0</v>
      </c>
      <c r="Y32" s="513">
        <f t="shared" si="7"/>
        <v>0</v>
      </c>
      <c r="Z32" s="513"/>
      <c r="AA32" s="513">
        <v>0</v>
      </c>
      <c r="AB32" s="513">
        <v>0</v>
      </c>
      <c r="AC32" s="513">
        <v>0</v>
      </c>
      <c r="AD32" s="513">
        <f t="shared" si="8"/>
        <v>0</v>
      </c>
      <c r="AE32" s="513">
        <f t="shared" si="9"/>
        <v>0</v>
      </c>
      <c r="AF32" s="513"/>
      <c r="AG32" s="513">
        <v>0</v>
      </c>
      <c r="AH32" s="513">
        <v>0</v>
      </c>
      <c r="AI32" s="513">
        <v>0</v>
      </c>
      <c r="AJ32" s="513">
        <f t="shared" si="10"/>
        <v>0</v>
      </c>
      <c r="AK32" s="513">
        <f t="shared" si="11"/>
        <v>0</v>
      </c>
      <c r="AL32" s="513"/>
      <c r="AM32" s="513">
        <v>0</v>
      </c>
      <c r="AN32" s="513">
        <v>0</v>
      </c>
      <c r="AO32" s="513">
        <v>0</v>
      </c>
      <c r="AP32" s="513">
        <f t="shared" si="12"/>
        <v>0</v>
      </c>
      <c r="AQ32" s="513">
        <f t="shared" si="13"/>
        <v>0</v>
      </c>
      <c r="AR32" s="513"/>
      <c r="AS32" s="513">
        <v>0</v>
      </c>
      <c r="AT32" s="513">
        <v>0</v>
      </c>
      <c r="AU32" s="513">
        <v>0</v>
      </c>
      <c r="AV32" s="513">
        <f t="shared" si="14"/>
        <v>0</v>
      </c>
      <c r="AW32" s="513">
        <f t="shared" si="15"/>
        <v>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15600</v>
      </c>
      <c r="BX32" s="366">
        <f t="shared" si="24"/>
        <v>780</v>
      </c>
      <c r="BY32" s="366">
        <f t="shared" si="24"/>
        <v>780</v>
      </c>
      <c r="BZ32" s="366">
        <f t="shared" si="25"/>
        <v>1560</v>
      </c>
      <c r="CA32" s="366">
        <f>SUM(BW32-BZ32)</f>
        <v>14040</v>
      </c>
      <c r="CB32" s="514"/>
    </row>
    <row r="33" spans="1:80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</row>
    <row r="34" spans="1:80" s="367" customFormat="1" ht="21" hidden="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8"/>
        <v>0</v>
      </c>
      <c r="AE34" s="513">
        <f t="shared" si="9"/>
        <v>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0</v>
      </c>
      <c r="AN34" s="513">
        <v>0</v>
      </c>
      <c r="AO34" s="513">
        <v>0</v>
      </c>
      <c r="AP34" s="513">
        <f t="shared" si="12"/>
        <v>0</v>
      </c>
      <c r="AQ34" s="513">
        <f t="shared" si="13"/>
        <v>0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0</v>
      </c>
      <c r="BX34" s="366">
        <f t="shared" si="24"/>
        <v>0</v>
      </c>
      <c r="BY34" s="366">
        <f t="shared" si="24"/>
        <v>0</v>
      </c>
      <c r="BZ34" s="366">
        <f t="shared" si="25"/>
        <v>0</v>
      </c>
      <c r="CA34" s="366">
        <f>SUM(BW34-BZ34)</f>
        <v>0</v>
      </c>
      <c r="CB34" s="514"/>
    </row>
    <row r="35" spans="1:80" s="367" customFormat="1" ht="21" x14ac:dyDescent="0.4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0</v>
      </c>
      <c r="V35" s="513">
        <v>0</v>
      </c>
      <c r="W35" s="513">
        <v>0</v>
      </c>
      <c r="X35" s="513">
        <f t="shared" si="6"/>
        <v>0</v>
      </c>
      <c r="Y35" s="513">
        <f t="shared" si="7"/>
        <v>0</v>
      </c>
      <c r="Z35" s="513"/>
      <c r="AA35" s="513">
        <v>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0</v>
      </c>
      <c r="AF35" s="513"/>
      <c r="AG35" s="513">
        <v>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0</v>
      </c>
      <c r="AL35" s="513"/>
      <c r="AM35" s="513">
        <v>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0</v>
      </c>
      <c r="AR35" s="513"/>
      <c r="AS35" s="513">
        <v>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5243000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5243000</v>
      </c>
      <c r="CB35" s="514"/>
    </row>
    <row r="36" spans="1:80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</row>
    <row r="37" spans="1:80" s="532" customFormat="1" ht="18.75" thickBot="1" x14ac:dyDescent="0.45">
      <c r="A37" s="981"/>
      <c r="B37" s="981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0</v>
      </c>
      <c r="P37" s="933">
        <f>SUM(P9:P36)</f>
        <v>0</v>
      </c>
      <c r="Q37" s="933">
        <f>SUM(Q9:Q36)</f>
        <v>0</v>
      </c>
      <c r="R37" s="933">
        <f>SUM(R9:R36)</f>
        <v>0</v>
      </c>
      <c r="S37" s="933">
        <f>SUM(S9:S36)</f>
        <v>0</v>
      </c>
      <c r="T37" s="933"/>
      <c r="U37" s="933">
        <f>SUM(U9:U36)</f>
        <v>0</v>
      </c>
      <c r="V37" s="933">
        <f>SUM(V9:V36)</f>
        <v>0</v>
      </c>
      <c r="W37" s="933">
        <f>SUM(W9:W36)</f>
        <v>0</v>
      </c>
      <c r="X37" s="933">
        <f>SUM(X9:X36)</f>
        <v>0</v>
      </c>
      <c r="Y37" s="933">
        <f>SUM(Y9:Y36)</f>
        <v>0</v>
      </c>
      <c r="Z37" s="933"/>
      <c r="AA37" s="933">
        <f>SUM(AA9:AA36)</f>
        <v>0</v>
      </c>
      <c r="AB37" s="933">
        <f>SUM(AB9:AB36)</f>
        <v>0</v>
      </c>
      <c r="AC37" s="933">
        <f>SUM(AC9:AC36)</f>
        <v>0</v>
      </c>
      <c r="AD37" s="933">
        <f>SUM(AD9:AD36)</f>
        <v>0</v>
      </c>
      <c r="AE37" s="933">
        <f>SUM(AE9:AE36)</f>
        <v>0</v>
      </c>
      <c r="AF37" s="933"/>
      <c r="AG37" s="933">
        <f>SUM(AG9:AG36)</f>
        <v>0</v>
      </c>
      <c r="AH37" s="933">
        <f>SUM(AH9:AH36)</f>
        <v>0</v>
      </c>
      <c r="AI37" s="933">
        <f>SUM(AI9:AI36)</f>
        <v>0</v>
      </c>
      <c r="AJ37" s="933">
        <f>SUM(AJ9:AJ36)</f>
        <v>0</v>
      </c>
      <c r="AK37" s="933">
        <f>SUM(AK9:AK36)</f>
        <v>0</v>
      </c>
      <c r="AL37" s="933"/>
      <c r="AM37" s="933">
        <f>SUM(AM9:AM36)</f>
        <v>0</v>
      </c>
      <c r="AN37" s="933">
        <f>SUM(AN9:AN36)</f>
        <v>0</v>
      </c>
      <c r="AO37" s="933">
        <f>SUM(AO9:AO36)</f>
        <v>0</v>
      </c>
      <c r="AP37" s="933">
        <f>SUM(AP9:AP36)</f>
        <v>0</v>
      </c>
      <c r="AQ37" s="933">
        <f>SUM(AQ9:AQ36)</f>
        <v>0</v>
      </c>
      <c r="AR37" s="933"/>
      <c r="AS37" s="933">
        <f>SUM(AS9:AS36)</f>
        <v>0</v>
      </c>
      <c r="AT37" s="933">
        <f>SUM(AT9:AT36)</f>
        <v>0</v>
      </c>
      <c r="AU37" s="933">
        <f>SUM(AU9:AU36)</f>
        <v>0</v>
      </c>
      <c r="AV37" s="933">
        <f>SUM(AV9:AV36)</f>
        <v>0</v>
      </c>
      <c r="AW37" s="933">
        <f>SUM(AW9:AW36)</f>
        <v>0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6284631</v>
      </c>
      <c r="BX37" s="940">
        <f>SUM(BX9:BX36)</f>
        <v>52081.55</v>
      </c>
      <c r="BY37" s="940">
        <f>SUM(BY9:BY36)</f>
        <v>52081.55</v>
      </c>
      <c r="BZ37" s="795">
        <f>SUM(BZ9:BZ36)</f>
        <v>104163.1</v>
      </c>
      <c r="CA37" s="941">
        <f>SUM(CA9:CA36)</f>
        <v>6180467.9000000004</v>
      </c>
      <c r="CB37" s="514"/>
    </row>
    <row r="38" spans="1:80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0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0</v>
      </c>
      <c r="P39" s="921">
        <f t="shared" si="27"/>
        <v>0</v>
      </c>
      <c r="Q39" s="921">
        <f t="shared" si="27"/>
        <v>0</v>
      </c>
      <c r="R39" s="921">
        <f t="shared" si="27"/>
        <v>0</v>
      </c>
      <c r="S39" s="921">
        <f t="shared" si="27"/>
        <v>0</v>
      </c>
      <c r="T39" s="921">
        <f t="shared" si="27"/>
        <v>0</v>
      </c>
      <c r="U39" s="921">
        <f t="shared" si="27"/>
        <v>0</v>
      </c>
      <c r="V39" s="921">
        <f t="shared" si="27"/>
        <v>0</v>
      </c>
      <c r="W39" s="921">
        <f t="shared" si="27"/>
        <v>0</v>
      </c>
      <c r="X39" s="921">
        <f t="shared" si="27"/>
        <v>0</v>
      </c>
      <c r="Y39" s="921">
        <f t="shared" si="27"/>
        <v>0</v>
      </c>
      <c r="Z39" s="921">
        <f t="shared" si="27"/>
        <v>0</v>
      </c>
      <c r="AA39" s="921">
        <f t="shared" si="27"/>
        <v>0</v>
      </c>
      <c r="AB39" s="921">
        <f t="shared" si="27"/>
        <v>0</v>
      </c>
      <c r="AC39" s="921">
        <f t="shared" si="27"/>
        <v>0</v>
      </c>
      <c r="AD39" s="921">
        <f t="shared" si="27"/>
        <v>0</v>
      </c>
      <c r="AE39" s="921">
        <f t="shared" si="27"/>
        <v>0</v>
      </c>
      <c r="AF39" s="921">
        <f t="shared" si="27"/>
        <v>0</v>
      </c>
      <c r="AG39" s="921">
        <f t="shared" si="27"/>
        <v>0</v>
      </c>
      <c r="AH39" s="921">
        <f t="shared" si="27"/>
        <v>0</v>
      </c>
      <c r="AI39" s="921">
        <f t="shared" si="27"/>
        <v>0</v>
      </c>
      <c r="AJ39" s="921">
        <f t="shared" si="27"/>
        <v>0</v>
      </c>
      <c r="AK39" s="921">
        <f t="shared" si="27"/>
        <v>0</v>
      </c>
      <c r="AL39" s="921">
        <f t="shared" si="27"/>
        <v>0</v>
      </c>
      <c r="AM39" s="921">
        <f t="shared" si="27"/>
        <v>0</v>
      </c>
      <c r="AN39" s="921">
        <f t="shared" si="27"/>
        <v>0</v>
      </c>
      <c r="AO39" s="921">
        <f t="shared" si="27"/>
        <v>0</v>
      </c>
      <c r="AP39" s="921">
        <f t="shared" si="27"/>
        <v>0</v>
      </c>
      <c r="AQ39" s="921">
        <f t="shared" si="27"/>
        <v>0</v>
      </c>
      <c r="AR39" s="921">
        <f t="shared" si="27"/>
        <v>0</v>
      </c>
      <c r="AS39" s="921">
        <f t="shared" si="27"/>
        <v>0</v>
      </c>
      <c r="AT39" s="921">
        <f t="shared" si="27"/>
        <v>0</v>
      </c>
      <c r="AU39" s="921">
        <f t="shared" si="27"/>
        <v>0</v>
      </c>
      <c r="AV39" s="921">
        <f t="shared" si="27"/>
        <v>0</v>
      </c>
      <c r="AW39" s="921">
        <f t="shared" si="27"/>
        <v>0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658780</v>
      </c>
      <c r="BX39" s="921">
        <f t="shared" si="28"/>
        <v>32939</v>
      </c>
      <c r="BY39" s="921">
        <f t="shared" si="28"/>
        <v>32939</v>
      </c>
      <c r="BZ39" s="921">
        <f t="shared" si="28"/>
        <v>65878</v>
      </c>
      <c r="CA39" s="921">
        <f t="shared" si="28"/>
        <v>592902</v>
      </c>
      <c r="CB39" s="934"/>
    </row>
    <row r="40" spans="1:80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0</v>
      </c>
      <c r="P40" s="921">
        <f t="shared" si="29"/>
        <v>0</v>
      </c>
      <c r="Q40" s="921">
        <f t="shared" si="29"/>
        <v>0</v>
      </c>
      <c r="R40" s="921">
        <f t="shared" si="29"/>
        <v>0</v>
      </c>
      <c r="S40" s="921">
        <f t="shared" si="29"/>
        <v>0</v>
      </c>
      <c r="T40" s="921">
        <f t="shared" si="29"/>
        <v>0</v>
      </c>
      <c r="U40" s="921">
        <f t="shared" si="29"/>
        <v>0</v>
      </c>
      <c r="V40" s="921">
        <f t="shared" si="29"/>
        <v>0</v>
      </c>
      <c r="W40" s="921">
        <f t="shared" si="29"/>
        <v>0</v>
      </c>
      <c r="X40" s="921">
        <f t="shared" si="29"/>
        <v>0</v>
      </c>
      <c r="Y40" s="921">
        <f t="shared" si="29"/>
        <v>0</v>
      </c>
      <c r="Z40" s="921">
        <f t="shared" si="29"/>
        <v>0</v>
      </c>
      <c r="AA40" s="921">
        <f t="shared" si="29"/>
        <v>0</v>
      </c>
      <c r="AB40" s="921">
        <f t="shared" si="29"/>
        <v>0</v>
      </c>
      <c r="AC40" s="921">
        <f t="shared" si="29"/>
        <v>0</v>
      </c>
      <c r="AD40" s="921">
        <f t="shared" si="29"/>
        <v>0</v>
      </c>
      <c r="AE40" s="921">
        <f t="shared" si="29"/>
        <v>0</v>
      </c>
      <c r="AF40" s="921">
        <f t="shared" si="29"/>
        <v>0</v>
      </c>
      <c r="AG40" s="921">
        <f t="shared" si="29"/>
        <v>0</v>
      </c>
      <c r="AH40" s="921">
        <f t="shared" si="29"/>
        <v>0</v>
      </c>
      <c r="AI40" s="921">
        <f t="shared" si="29"/>
        <v>0</v>
      </c>
      <c r="AJ40" s="921">
        <f t="shared" si="29"/>
        <v>0</v>
      </c>
      <c r="AK40" s="921">
        <f t="shared" si="29"/>
        <v>0</v>
      </c>
      <c r="AL40" s="921">
        <f t="shared" si="29"/>
        <v>0</v>
      </c>
      <c r="AM40" s="921">
        <f t="shared" si="29"/>
        <v>0</v>
      </c>
      <c r="AN40" s="921">
        <f t="shared" si="29"/>
        <v>0</v>
      </c>
      <c r="AO40" s="921">
        <f t="shared" si="29"/>
        <v>0</v>
      </c>
      <c r="AP40" s="921">
        <f t="shared" si="29"/>
        <v>0</v>
      </c>
      <c r="AQ40" s="921">
        <f t="shared" si="29"/>
        <v>0</v>
      </c>
      <c r="AR40" s="921">
        <f t="shared" si="29"/>
        <v>0</v>
      </c>
      <c r="AS40" s="921">
        <f t="shared" si="29"/>
        <v>0</v>
      </c>
      <c r="AT40" s="921">
        <f t="shared" si="29"/>
        <v>0</v>
      </c>
      <c r="AU40" s="921">
        <f t="shared" si="29"/>
        <v>0</v>
      </c>
      <c r="AV40" s="921">
        <f t="shared" si="29"/>
        <v>0</v>
      </c>
      <c r="AW40" s="921">
        <f t="shared" si="29"/>
        <v>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B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382851</v>
      </c>
      <c r="BX40" s="921">
        <f t="shared" si="30"/>
        <v>19142.55</v>
      </c>
      <c r="BY40" s="921">
        <f t="shared" si="30"/>
        <v>19142.55</v>
      </c>
      <c r="BZ40" s="921">
        <f t="shared" si="30"/>
        <v>38285.1</v>
      </c>
      <c r="CA40" s="921">
        <f t="shared" si="30"/>
        <v>344565.9</v>
      </c>
      <c r="CB40" s="934"/>
    </row>
    <row r="41" spans="1:80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0</v>
      </c>
      <c r="T41" s="921">
        <f t="shared" si="31"/>
        <v>0</v>
      </c>
      <c r="U41" s="921">
        <f t="shared" si="31"/>
        <v>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0</v>
      </c>
      <c r="Z41" s="921">
        <f t="shared" si="31"/>
        <v>0</v>
      </c>
      <c r="AA41" s="921">
        <f t="shared" si="31"/>
        <v>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0</v>
      </c>
      <c r="AF41" s="921">
        <f t="shared" si="31"/>
        <v>0</v>
      </c>
      <c r="AG41" s="921">
        <f t="shared" si="31"/>
        <v>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0</v>
      </c>
      <c r="AL41" s="921">
        <f t="shared" si="31"/>
        <v>0</v>
      </c>
      <c r="AM41" s="921">
        <f t="shared" si="31"/>
        <v>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0</v>
      </c>
      <c r="AR41" s="921">
        <f t="shared" si="31"/>
        <v>0</v>
      </c>
      <c r="AS41" s="921">
        <f t="shared" si="31"/>
        <v>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5243000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5243000</v>
      </c>
      <c r="CB41" s="934"/>
    </row>
    <row r="42" spans="1:80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0</v>
      </c>
      <c r="P42" s="922">
        <f t="shared" si="33"/>
        <v>0</v>
      </c>
      <c r="Q42" s="922">
        <f t="shared" si="33"/>
        <v>0</v>
      </c>
      <c r="R42" s="922">
        <f t="shared" si="33"/>
        <v>0</v>
      </c>
      <c r="S42" s="922">
        <f t="shared" si="33"/>
        <v>0</v>
      </c>
      <c r="T42" s="922">
        <f t="shared" si="33"/>
        <v>0</v>
      </c>
      <c r="U42" s="922">
        <f t="shared" si="33"/>
        <v>0</v>
      </c>
      <c r="V42" s="922">
        <f t="shared" si="33"/>
        <v>0</v>
      </c>
      <c r="W42" s="922">
        <f t="shared" si="33"/>
        <v>0</v>
      </c>
      <c r="X42" s="922">
        <f t="shared" si="33"/>
        <v>0</v>
      </c>
      <c r="Y42" s="922">
        <f t="shared" si="33"/>
        <v>0</v>
      </c>
      <c r="Z42" s="922">
        <f t="shared" si="33"/>
        <v>0</v>
      </c>
      <c r="AA42" s="922">
        <f t="shared" si="33"/>
        <v>0</v>
      </c>
      <c r="AB42" s="922">
        <f t="shared" si="33"/>
        <v>0</v>
      </c>
      <c r="AC42" s="922">
        <f t="shared" si="33"/>
        <v>0</v>
      </c>
      <c r="AD42" s="922">
        <f t="shared" si="33"/>
        <v>0</v>
      </c>
      <c r="AE42" s="922">
        <f t="shared" si="33"/>
        <v>0</v>
      </c>
      <c r="AF42" s="922">
        <f t="shared" si="33"/>
        <v>0</v>
      </c>
      <c r="AG42" s="922">
        <f t="shared" si="33"/>
        <v>0</v>
      </c>
      <c r="AH42" s="922">
        <f t="shared" si="33"/>
        <v>0</v>
      </c>
      <c r="AI42" s="922">
        <f t="shared" si="33"/>
        <v>0</v>
      </c>
      <c r="AJ42" s="922">
        <f t="shared" si="33"/>
        <v>0</v>
      </c>
      <c r="AK42" s="922">
        <f t="shared" si="33"/>
        <v>0</v>
      </c>
      <c r="AL42" s="922">
        <f t="shared" si="33"/>
        <v>0</v>
      </c>
      <c r="AM42" s="922">
        <f t="shared" si="33"/>
        <v>0</v>
      </c>
      <c r="AN42" s="922">
        <f t="shared" si="33"/>
        <v>0</v>
      </c>
      <c r="AO42" s="922">
        <f t="shared" si="33"/>
        <v>0</v>
      </c>
      <c r="AP42" s="922">
        <f t="shared" si="33"/>
        <v>0</v>
      </c>
      <c r="AQ42" s="922">
        <f t="shared" si="33"/>
        <v>0</v>
      </c>
      <c r="AR42" s="922">
        <f t="shared" si="33"/>
        <v>0</v>
      </c>
      <c r="AS42" s="922">
        <f t="shared" si="33"/>
        <v>0</v>
      </c>
      <c r="AT42" s="922">
        <f t="shared" si="33"/>
        <v>0</v>
      </c>
      <c r="AU42" s="922">
        <f t="shared" si="33"/>
        <v>0</v>
      </c>
      <c r="AV42" s="922">
        <f t="shared" si="33"/>
        <v>0</v>
      </c>
      <c r="AW42" s="922">
        <f t="shared" si="33"/>
        <v>0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6284631</v>
      </c>
      <c r="BX42" s="922">
        <f t="shared" si="34"/>
        <v>52081.55</v>
      </c>
      <c r="BY42" s="922">
        <f t="shared" si="34"/>
        <v>52081.55</v>
      </c>
      <c r="BZ42" s="922">
        <f t="shared" si="34"/>
        <v>104163.1</v>
      </c>
      <c r="CA42" s="922">
        <f t="shared" si="34"/>
        <v>6180467.9000000004</v>
      </c>
      <c r="CB42" s="176"/>
    </row>
    <row r="43" spans="1:80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0</v>
      </c>
      <c r="CA43" s="924">
        <f t="shared" si="35"/>
        <v>0</v>
      </c>
      <c r="CB43" s="176"/>
    </row>
    <row r="44" spans="1:80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0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6284631</v>
      </c>
    </row>
    <row r="46" spans="1:80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104163.1</v>
      </c>
    </row>
    <row r="47" spans="1:80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926">
        <f>SUM(BX37)</f>
        <v>52081.55</v>
      </c>
      <c r="CA47" s="926"/>
    </row>
    <row r="48" spans="1:80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7656</v>
      </c>
      <c r="BX48" s="927"/>
      <c r="BY48" s="926"/>
      <c r="BZ48" s="926">
        <f>SUM(BY37)</f>
        <v>52081.55</v>
      </c>
      <c r="CA48" s="926"/>
    </row>
    <row r="49" spans="1:79" ht="27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6180467.9000000004</v>
      </c>
    </row>
    <row r="50" spans="1:79" ht="27" thickTop="1" x14ac:dyDescent="0.55000000000000004">
      <c r="B50" s="422" t="s">
        <v>7219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7220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356" t="s">
        <v>7221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356" t="s">
        <v>7222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7223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7224</v>
      </c>
    </row>
    <row r="56" spans="1:79" s="1334" customFormat="1" x14ac:dyDescent="0.55000000000000004">
      <c r="B56" s="1335"/>
      <c r="C56" s="1336"/>
      <c r="D56" s="1336"/>
      <c r="E56" s="1336"/>
      <c r="F56" s="1336"/>
      <c r="G56" s="1336"/>
      <c r="H56" s="1336"/>
      <c r="I56" s="1336"/>
      <c r="J56" s="1336"/>
      <c r="K56" s="1336"/>
      <c r="L56" s="1336"/>
      <c r="M56" s="1336"/>
      <c r="N56" s="1336"/>
      <c r="O56" s="1336"/>
      <c r="P56" s="1336"/>
      <c r="Q56" s="1336"/>
      <c r="R56" s="1336"/>
      <c r="S56" s="1336"/>
      <c r="T56" s="1336"/>
      <c r="U56" s="1336"/>
      <c r="V56" s="1336"/>
      <c r="W56" s="1336"/>
      <c r="X56" s="1336"/>
      <c r="Y56" s="1336"/>
      <c r="Z56" s="1336"/>
      <c r="AA56" s="1336"/>
      <c r="AB56" s="1336"/>
      <c r="AC56" s="1336"/>
      <c r="AD56" s="1336"/>
      <c r="AE56" s="1336"/>
      <c r="AF56" s="1336"/>
      <c r="AG56" s="1336"/>
      <c r="AH56" s="1336"/>
      <c r="AI56" s="1336"/>
      <c r="AJ56" s="1336"/>
      <c r="AK56" s="1336"/>
      <c r="AL56" s="1336"/>
      <c r="AM56" s="1336"/>
      <c r="AN56" s="1336"/>
      <c r="AO56" s="1336"/>
      <c r="AP56" s="1336"/>
      <c r="AQ56" s="1336"/>
      <c r="AR56" s="1336"/>
      <c r="AS56" s="1336"/>
      <c r="AT56" s="1336"/>
      <c r="AU56" s="1336"/>
      <c r="AV56" s="1336"/>
      <c r="AW56" s="1336"/>
      <c r="AX56" s="1336"/>
      <c r="AY56" s="1336"/>
      <c r="AZ56" s="1336"/>
      <c r="BA56" s="1336"/>
      <c r="BB56" s="1336"/>
      <c r="BC56" s="1336"/>
      <c r="BD56" s="1336"/>
      <c r="BE56" s="1336"/>
      <c r="BF56" s="1336"/>
      <c r="BG56" s="1336"/>
      <c r="BH56" s="1336"/>
      <c r="BI56" s="1336"/>
      <c r="BJ56" s="1336"/>
      <c r="BK56" s="1336"/>
      <c r="BL56" s="1336"/>
      <c r="BM56" s="1336"/>
      <c r="BN56" s="1336"/>
      <c r="BO56" s="1336"/>
      <c r="BP56" s="1336"/>
      <c r="BQ56" s="1336"/>
      <c r="BR56" s="1336"/>
      <c r="BS56" s="1336"/>
      <c r="BT56" s="1336"/>
      <c r="BU56" s="1336"/>
      <c r="BV56" s="1336"/>
      <c r="BW56" s="1337"/>
      <c r="BX56" s="1337"/>
      <c r="BY56" s="1337"/>
      <c r="BZ56" s="1337"/>
      <c r="CA56" s="1338"/>
    </row>
    <row r="57" spans="1:79" s="1334" customFormat="1" x14ac:dyDescent="0.55000000000000004">
      <c r="A57" s="1339"/>
      <c r="B57" s="1339"/>
      <c r="C57" s="1336"/>
      <c r="D57" s="1336"/>
      <c r="E57" s="1336"/>
      <c r="F57" s="1336"/>
      <c r="G57" s="1336"/>
      <c r="H57" s="1336"/>
      <c r="I57" s="1336"/>
      <c r="J57" s="1336"/>
      <c r="K57" s="1336"/>
      <c r="L57" s="1336"/>
      <c r="M57" s="1336"/>
      <c r="N57" s="1336"/>
      <c r="O57" s="1336"/>
      <c r="P57" s="1336"/>
      <c r="Q57" s="1336"/>
      <c r="R57" s="1336"/>
      <c r="S57" s="1336"/>
      <c r="T57" s="1336"/>
      <c r="U57" s="1336"/>
      <c r="V57" s="1336"/>
      <c r="W57" s="1336"/>
      <c r="X57" s="1336"/>
      <c r="Y57" s="1336"/>
      <c r="Z57" s="1336"/>
      <c r="AA57" s="1336"/>
      <c r="AB57" s="1336"/>
      <c r="AC57" s="1336"/>
      <c r="AD57" s="1336"/>
      <c r="AE57" s="1336"/>
      <c r="AF57" s="1336"/>
      <c r="AG57" s="1336"/>
      <c r="AH57" s="1336"/>
      <c r="AI57" s="1336"/>
      <c r="AJ57" s="1336"/>
      <c r="AK57" s="1336"/>
      <c r="AL57" s="1336"/>
      <c r="AM57" s="1336"/>
      <c r="AN57" s="1336"/>
      <c r="AO57" s="1336"/>
      <c r="AP57" s="1336"/>
      <c r="AQ57" s="1336"/>
      <c r="AR57" s="1336"/>
      <c r="AS57" s="1336"/>
      <c r="AT57" s="1336"/>
      <c r="AU57" s="1336"/>
      <c r="AV57" s="1336"/>
      <c r="AW57" s="1336"/>
      <c r="AX57" s="1336"/>
      <c r="AY57" s="1336"/>
      <c r="AZ57" s="1336"/>
      <c r="BA57" s="1336"/>
      <c r="BB57" s="1336"/>
      <c r="BC57" s="1336"/>
      <c r="BD57" s="1336"/>
      <c r="BE57" s="1336"/>
      <c r="BF57" s="1336"/>
      <c r="BG57" s="1336"/>
      <c r="BH57" s="1336"/>
      <c r="BI57" s="1336"/>
      <c r="BJ57" s="1336"/>
      <c r="BK57" s="1336"/>
      <c r="BL57" s="1336"/>
      <c r="BM57" s="1336"/>
      <c r="BN57" s="1336"/>
      <c r="BO57" s="1336"/>
      <c r="BP57" s="1336"/>
      <c r="BQ57" s="1336"/>
      <c r="BR57" s="1336"/>
      <c r="BS57" s="1336"/>
      <c r="BT57" s="1336"/>
      <c r="BU57" s="1336"/>
      <c r="BV57" s="1336"/>
      <c r="BW57" s="1337"/>
      <c r="BX57" s="1337"/>
      <c r="BY57" s="1337"/>
      <c r="BZ57" s="1337"/>
      <c r="CA57" s="1338"/>
    </row>
    <row r="58" spans="1:79" s="1334" customFormat="1" x14ac:dyDescent="0.55000000000000004">
      <c r="A58" s="1339"/>
      <c r="B58" s="1339"/>
      <c r="C58" s="1336"/>
      <c r="D58" s="1336"/>
      <c r="E58" s="1336"/>
      <c r="F58" s="1336"/>
      <c r="G58" s="1336"/>
      <c r="H58" s="1336"/>
      <c r="I58" s="1336"/>
      <c r="J58" s="1336"/>
      <c r="K58" s="1336"/>
      <c r="L58" s="1336"/>
      <c r="M58" s="1336"/>
      <c r="N58" s="1336"/>
      <c r="O58" s="1336"/>
      <c r="P58" s="1336"/>
      <c r="Q58" s="1336"/>
      <c r="R58" s="1336"/>
      <c r="S58" s="1336"/>
      <c r="T58" s="1336"/>
      <c r="U58" s="1336"/>
      <c r="V58" s="1336"/>
      <c r="W58" s="1336"/>
      <c r="X58" s="1336"/>
      <c r="Y58" s="1336"/>
      <c r="Z58" s="1336"/>
      <c r="AA58" s="1336"/>
      <c r="AB58" s="1336"/>
      <c r="AC58" s="1336"/>
      <c r="AD58" s="1336"/>
      <c r="AE58" s="1336"/>
      <c r="AF58" s="1336"/>
      <c r="AG58" s="1336"/>
      <c r="AH58" s="1336"/>
      <c r="AI58" s="1336"/>
      <c r="AJ58" s="1336"/>
      <c r="AK58" s="1336"/>
      <c r="AL58" s="1336"/>
      <c r="AM58" s="1336"/>
      <c r="AN58" s="1336"/>
      <c r="AO58" s="1336"/>
      <c r="AP58" s="1336"/>
      <c r="AQ58" s="1336"/>
      <c r="AR58" s="1336"/>
      <c r="AS58" s="1336"/>
      <c r="AT58" s="1336"/>
      <c r="AU58" s="1336"/>
      <c r="AV58" s="1336"/>
      <c r="AW58" s="1336"/>
      <c r="AX58" s="1336"/>
      <c r="AY58" s="1336"/>
      <c r="AZ58" s="1336"/>
      <c r="BA58" s="1336"/>
      <c r="BB58" s="1336"/>
      <c r="BC58" s="1336"/>
      <c r="BD58" s="1336"/>
      <c r="BE58" s="1336"/>
      <c r="BF58" s="1336"/>
      <c r="BG58" s="1336"/>
      <c r="BH58" s="1336"/>
      <c r="BI58" s="1336"/>
      <c r="BJ58" s="1336"/>
      <c r="BK58" s="1336"/>
      <c r="BL58" s="1336"/>
      <c r="BM58" s="1336"/>
      <c r="BN58" s="1336"/>
      <c r="BO58" s="1336"/>
      <c r="BP58" s="1336"/>
      <c r="BQ58" s="1336"/>
      <c r="BR58" s="1336"/>
      <c r="BS58" s="1336"/>
      <c r="BT58" s="1336"/>
      <c r="BU58" s="1336"/>
      <c r="BV58" s="1336"/>
      <c r="BW58" s="1337"/>
      <c r="BX58" s="1337"/>
      <c r="BY58" s="1337"/>
      <c r="BZ58" s="1337"/>
      <c r="CA58" s="1338"/>
    </row>
    <row r="59" spans="1:79" s="1334" customFormat="1" x14ac:dyDescent="0.55000000000000004">
      <c r="B59" s="1335"/>
      <c r="C59" s="1336"/>
      <c r="D59" s="1336"/>
      <c r="E59" s="1336"/>
      <c r="F59" s="1336"/>
      <c r="G59" s="1336"/>
      <c r="H59" s="1336"/>
      <c r="I59" s="1336"/>
      <c r="J59" s="1336"/>
      <c r="K59" s="1336"/>
      <c r="L59" s="1336"/>
      <c r="M59" s="1336"/>
      <c r="N59" s="1336"/>
      <c r="O59" s="1336"/>
      <c r="P59" s="1336"/>
      <c r="Q59" s="1336"/>
      <c r="R59" s="1336"/>
      <c r="S59" s="1336"/>
      <c r="T59" s="1336"/>
      <c r="U59" s="1336"/>
      <c r="V59" s="1336"/>
      <c r="W59" s="1336"/>
      <c r="X59" s="1336"/>
      <c r="Y59" s="1336"/>
      <c r="Z59" s="1336"/>
      <c r="AA59" s="1336"/>
      <c r="AB59" s="1336"/>
      <c r="AC59" s="1336"/>
      <c r="AD59" s="1336"/>
      <c r="AE59" s="1336"/>
      <c r="AF59" s="1336"/>
      <c r="AG59" s="1336"/>
      <c r="AH59" s="1336"/>
      <c r="AI59" s="1336"/>
      <c r="AJ59" s="1336"/>
      <c r="AK59" s="1336"/>
      <c r="AL59" s="1336"/>
      <c r="AM59" s="1336"/>
      <c r="AN59" s="1336"/>
      <c r="AO59" s="1336"/>
      <c r="AP59" s="1336"/>
      <c r="AQ59" s="1336"/>
      <c r="AR59" s="1336"/>
      <c r="AS59" s="1336"/>
      <c r="AT59" s="1336"/>
      <c r="AU59" s="1336"/>
      <c r="AV59" s="1336"/>
      <c r="AW59" s="1336"/>
      <c r="AX59" s="1336"/>
      <c r="AY59" s="1336"/>
      <c r="AZ59" s="1336"/>
      <c r="BA59" s="1336"/>
      <c r="BB59" s="1336"/>
      <c r="BC59" s="1336"/>
      <c r="BD59" s="1336"/>
      <c r="BE59" s="1336"/>
      <c r="BF59" s="1336"/>
      <c r="BG59" s="1336"/>
      <c r="BH59" s="1336"/>
      <c r="BI59" s="1336"/>
      <c r="BJ59" s="1336"/>
      <c r="BK59" s="1336"/>
      <c r="BL59" s="1336"/>
      <c r="BM59" s="1336"/>
      <c r="BN59" s="1336"/>
      <c r="BO59" s="1336"/>
      <c r="BP59" s="1336"/>
      <c r="BQ59" s="1336"/>
      <c r="BR59" s="1336"/>
      <c r="BS59" s="1336"/>
      <c r="BT59" s="1336"/>
      <c r="BU59" s="1336"/>
      <c r="BV59" s="1336"/>
      <c r="BW59" s="1337"/>
      <c r="BX59" s="1337"/>
      <c r="BY59" s="1337"/>
      <c r="BZ59" s="1337"/>
      <c r="CA59" s="1338"/>
    </row>
    <row r="60" spans="1:79" s="1334" customFormat="1" x14ac:dyDescent="0.55000000000000004">
      <c r="A60" s="1339"/>
      <c r="B60" s="1339"/>
      <c r="C60" s="1336"/>
      <c r="D60" s="1336"/>
      <c r="E60" s="1336"/>
      <c r="F60" s="1336"/>
      <c r="G60" s="1336"/>
      <c r="H60" s="1336"/>
      <c r="I60" s="1336"/>
      <c r="J60" s="1336"/>
      <c r="K60" s="1336"/>
      <c r="L60" s="1336"/>
      <c r="M60" s="1336"/>
      <c r="N60" s="1336"/>
      <c r="O60" s="1336"/>
      <c r="P60" s="1336"/>
      <c r="Q60" s="1336"/>
      <c r="R60" s="1336"/>
      <c r="S60" s="1336"/>
      <c r="T60" s="1336"/>
      <c r="U60" s="1336"/>
      <c r="V60" s="1336"/>
      <c r="W60" s="1336"/>
      <c r="X60" s="1336"/>
      <c r="Y60" s="1336"/>
      <c r="Z60" s="1336"/>
      <c r="AA60" s="1336"/>
      <c r="AB60" s="1336"/>
      <c r="AC60" s="1336"/>
      <c r="AD60" s="1336"/>
      <c r="AE60" s="1336"/>
      <c r="AF60" s="1336"/>
      <c r="AG60" s="1336"/>
      <c r="AH60" s="1336"/>
      <c r="AI60" s="1336"/>
      <c r="AJ60" s="1336"/>
      <c r="AK60" s="1336"/>
      <c r="AL60" s="1336"/>
      <c r="AM60" s="1336"/>
      <c r="AN60" s="1336"/>
      <c r="AO60" s="1336"/>
      <c r="AP60" s="1336"/>
      <c r="AQ60" s="1336"/>
      <c r="AR60" s="1336"/>
      <c r="AS60" s="1336"/>
      <c r="AT60" s="1336"/>
      <c r="AU60" s="1336"/>
      <c r="AV60" s="1336"/>
      <c r="AW60" s="1336"/>
      <c r="AX60" s="1336"/>
      <c r="AY60" s="1336"/>
      <c r="AZ60" s="1336"/>
      <c r="BA60" s="1336"/>
      <c r="BB60" s="1336"/>
      <c r="BC60" s="1336"/>
      <c r="BD60" s="1336"/>
      <c r="BE60" s="1336"/>
      <c r="BF60" s="1336"/>
      <c r="BG60" s="1336"/>
      <c r="BH60" s="1336"/>
      <c r="BI60" s="1336"/>
      <c r="BJ60" s="1336"/>
      <c r="BK60" s="1336"/>
      <c r="BL60" s="1336"/>
      <c r="BM60" s="1336"/>
      <c r="BN60" s="1336"/>
      <c r="BO60" s="1336"/>
      <c r="BP60" s="1336"/>
      <c r="BQ60" s="1336"/>
      <c r="BR60" s="1336"/>
      <c r="BS60" s="1336"/>
      <c r="BT60" s="1336"/>
      <c r="BU60" s="1336"/>
      <c r="BV60" s="1336"/>
      <c r="BW60" s="1337"/>
      <c r="BX60" s="1337"/>
      <c r="BY60" s="1337"/>
      <c r="BZ60" s="1337"/>
      <c r="CA60" s="1338"/>
    </row>
    <row r="61" spans="1:79" s="1334" customFormat="1" x14ac:dyDescent="0.55000000000000004">
      <c r="A61" s="1339"/>
      <c r="B61" s="1339"/>
      <c r="C61" s="1336"/>
      <c r="D61" s="1336"/>
      <c r="E61" s="1336"/>
      <c r="F61" s="1336"/>
      <c r="G61" s="1336"/>
      <c r="H61" s="1336"/>
      <c r="I61" s="1336"/>
      <c r="J61" s="1336"/>
      <c r="K61" s="1336"/>
      <c r="L61" s="1336"/>
      <c r="M61" s="1336"/>
      <c r="N61" s="1336"/>
      <c r="O61" s="1336"/>
      <c r="P61" s="1336"/>
      <c r="Q61" s="1336"/>
      <c r="R61" s="1336"/>
      <c r="S61" s="1336"/>
      <c r="T61" s="1336"/>
      <c r="U61" s="1336"/>
      <c r="V61" s="1336"/>
      <c r="W61" s="1336"/>
      <c r="X61" s="1336"/>
      <c r="Y61" s="1336"/>
      <c r="Z61" s="1336"/>
      <c r="AA61" s="1336"/>
      <c r="AB61" s="1336"/>
      <c r="AC61" s="1336"/>
      <c r="AD61" s="1336"/>
      <c r="AE61" s="1336"/>
      <c r="AF61" s="1336"/>
      <c r="AG61" s="1336"/>
      <c r="AH61" s="1336"/>
      <c r="AI61" s="1336"/>
      <c r="AJ61" s="1336"/>
      <c r="AK61" s="1336"/>
      <c r="AL61" s="1336"/>
      <c r="AM61" s="1336"/>
      <c r="AN61" s="1336"/>
      <c r="AO61" s="1336"/>
      <c r="AP61" s="1336"/>
      <c r="AQ61" s="1336"/>
      <c r="AR61" s="1336"/>
      <c r="AS61" s="1336"/>
      <c r="AT61" s="1336"/>
      <c r="AU61" s="1336"/>
      <c r="AV61" s="1336"/>
      <c r="AW61" s="1336"/>
      <c r="AX61" s="1336"/>
      <c r="AY61" s="1336"/>
      <c r="AZ61" s="1336"/>
      <c r="BA61" s="1336"/>
      <c r="BB61" s="1336"/>
      <c r="BC61" s="1336"/>
      <c r="BD61" s="1336"/>
      <c r="BE61" s="1336"/>
      <c r="BF61" s="1336"/>
      <c r="BG61" s="1336"/>
      <c r="BH61" s="1336"/>
      <c r="BI61" s="1336"/>
      <c r="BJ61" s="1336"/>
      <c r="BK61" s="1336"/>
      <c r="BL61" s="1336"/>
      <c r="BM61" s="1336"/>
      <c r="BN61" s="1336"/>
      <c r="BO61" s="1336"/>
      <c r="BP61" s="1336"/>
      <c r="BQ61" s="1336"/>
      <c r="BR61" s="1336"/>
      <c r="BS61" s="1336"/>
      <c r="BT61" s="1336"/>
      <c r="BU61" s="1336"/>
      <c r="BV61" s="1336"/>
      <c r="BW61" s="1337"/>
      <c r="BX61" s="1337"/>
      <c r="BY61" s="1337"/>
      <c r="BZ61" s="1337"/>
      <c r="CA61" s="1338"/>
    </row>
    <row r="62" spans="1:79" x14ac:dyDescent="0.55000000000000004">
      <c r="B62" s="356"/>
    </row>
    <row r="63" spans="1:79" x14ac:dyDescent="0.55000000000000004">
      <c r="B63" s="72"/>
    </row>
    <row r="64" spans="1:79" x14ac:dyDescent="0.55000000000000004">
      <c r="B64" s="72"/>
    </row>
  </sheetData>
  <mergeCells count="93"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AW6:AW8"/>
    <mergeCell ref="AY6:AY8"/>
    <mergeCell ref="AZ6:BB6"/>
    <mergeCell ref="BC6:BC8"/>
    <mergeCell ref="BE6:BE8"/>
    <mergeCell ref="AZ7:AZ8"/>
    <mergeCell ref="BA7:BA8"/>
    <mergeCell ref="BB7:BB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B6:AD6"/>
    <mergeCell ref="AE6:AE8"/>
    <mergeCell ref="AG6:AG8"/>
    <mergeCell ref="AH6:AJ6"/>
    <mergeCell ref="AK6:AK8"/>
    <mergeCell ref="AH7:AH8"/>
    <mergeCell ref="AI7:AI8"/>
    <mergeCell ref="AJ7:AJ8"/>
    <mergeCell ref="BK5:BO5"/>
    <mergeCell ref="BQ5:BU5"/>
    <mergeCell ref="BW5:CA5"/>
    <mergeCell ref="C6:C8"/>
    <mergeCell ref="D6:F6"/>
    <mergeCell ref="G6:G8"/>
    <mergeCell ref="I6:I8"/>
    <mergeCell ref="J6:L6"/>
    <mergeCell ref="M6:M8"/>
    <mergeCell ref="O6:O8"/>
    <mergeCell ref="P6:R6"/>
    <mergeCell ref="S6:S8"/>
    <mergeCell ref="U6:U8"/>
    <mergeCell ref="V6:X6"/>
    <mergeCell ref="Y6:Y8"/>
    <mergeCell ref="AA6:AA8"/>
    <mergeCell ref="AG5:AK5"/>
    <mergeCell ref="AM5:AQ5"/>
    <mergeCell ref="AS5:AW5"/>
    <mergeCell ref="AY5:BC5"/>
    <mergeCell ref="BE5:BI5"/>
    <mergeCell ref="C5:G5"/>
    <mergeCell ref="I5:M5"/>
    <mergeCell ref="O5:S5"/>
    <mergeCell ref="U5:Y5"/>
    <mergeCell ref="AA5:AE5"/>
    <mergeCell ref="A5:A8"/>
    <mergeCell ref="B5:B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</row>
    <row r="2" spans="1:17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</row>
    <row r="3" spans="1:17" s="85" customFormat="1" ht="26.25" x14ac:dyDescent="0.55000000000000004">
      <c r="A3" s="1061" t="s">
        <v>4869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</row>
    <row r="4" spans="1:17" s="86" customFormat="1" ht="24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3406</v>
      </c>
      <c r="G4" s="1007"/>
      <c r="H4" s="1007"/>
      <c r="I4" s="1007"/>
      <c r="J4" s="1007"/>
      <c r="K4" s="1007"/>
      <c r="L4" s="1007"/>
      <c r="M4" s="1007"/>
      <c r="N4" s="1008"/>
      <c r="O4" s="985" t="s">
        <v>3407</v>
      </c>
      <c r="P4" s="453" t="s">
        <v>2039</v>
      </c>
      <c r="Q4" s="85"/>
    </row>
    <row r="5" spans="1:17" s="86" customFormat="1" ht="24" customHeight="1" x14ac:dyDescent="0.45">
      <c r="A5" s="993"/>
      <c r="B5" s="994"/>
      <c r="C5" s="998"/>
      <c r="D5" s="1001"/>
      <c r="E5" s="1004"/>
      <c r="F5" s="759"/>
      <c r="G5" s="1154" t="s">
        <v>3408</v>
      </c>
      <c r="H5" s="1154" t="s">
        <v>3409</v>
      </c>
      <c r="I5" s="1155" t="s">
        <v>3411</v>
      </c>
      <c r="J5" s="1156"/>
      <c r="K5" s="1156"/>
      <c r="L5" s="1156"/>
      <c r="M5" s="1156"/>
      <c r="N5" s="1156"/>
      <c r="O5" s="1062"/>
      <c r="P5" s="987" t="s">
        <v>3412</v>
      </c>
      <c r="Q5" s="85"/>
    </row>
    <row r="6" spans="1:17" s="86" customFormat="1" ht="24" customHeight="1" x14ac:dyDescent="0.2">
      <c r="A6" s="993"/>
      <c r="B6" s="994"/>
      <c r="C6" s="998"/>
      <c r="D6" s="1001"/>
      <c r="E6" s="1153"/>
      <c r="F6" s="760"/>
      <c r="G6" s="1154"/>
      <c r="H6" s="1154"/>
      <c r="I6" s="1084" t="s">
        <v>3415</v>
      </c>
      <c r="J6" s="1085"/>
      <c r="K6" s="1084" t="s">
        <v>3413</v>
      </c>
      <c r="L6" s="1085"/>
      <c r="M6" s="1146" t="s">
        <v>3414</v>
      </c>
      <c r="N6" s="1147"/>
      <c r="O6" s="1062"/>
      <c r="P6" s="987"/>
      <c r="Q6" s="418"/>
    </row>
    <row r="7" spans="1:17" s="86" customFormat="1" ht="25.5" customHeight="1" x14ac:dyDescent="0.2">
      <c r="A7" s="993"/>
      <c r="B7" s="994"/>
      <c r="C7" s="998"/>
      <c r="D7" s="1001"/>
      <c r="E7" s="1153"/>
      <c r="F7" s="760"/>
      <c r="G7" s="1154"/>
      <c r="H7" s="1154"/>
      <c r="I7" s="1086"/>
      <c r="J7" s="1087"/>
      <c r="K7" s="1086"/>
      <c r="L7" s="1087"/>
      <c r="M7" s="1148"/>
      <c r="N7" s="1149"/>
      <c r="O7" s="1062"/>
      <c r="P7" s="987"/>
      <c r="Q7" s="418"/>
    </row>
    <row r="8" spans="1:17" s="86" customFormat="1" ht="21.75" customHeight="1" x14ac:dyDescent="0.4">
      <c r="A8" s="993"/>
      <c r="B8" s="994"/>
      <c r="C8" s="998"/>
      <c r="D8" s="1001"/>
      <c r="E8" s="1153"/>
      <c r="F8" s="760"/>
      <c r="G8" s="454" t="s">
        <v>3416</v>
      </c>
      <c r="H8" s="454" t="s">
        <v>3417</v>
      </c>
      <c r="I8" s="1088" t="s">
        <v>3420</v>
      </c>
      <c r="J8" s="1089"/>
      <c r="K8" s="1088" t="s">
        <v>3421</v>
      </c>
      <c r="L8" s="1089"/>
      <c r="M8" s="1088" t="s">
        <v>3422</v>
      </c>
      <c r="N8" s="1089"/>
      <c r="O8" s="455" t="s">
        <v>3423</v>
      </c>
      <c r="P8" s="639" t="s">
        <v>3583</v>
      </c>
      <c r="Q8" s="418"/>
    </row>
    <row r="9" spans="1:17" s="420" customFormat="1" ht="21" x14ac:dyDescent="0.2">
      <c r="A9" s="995"/>
      <c r="B9" s="996"/>
      <c r="C9" s="999"/>
      <c r="D9" s="1002"/>
      <c r="E9" s="419" t="s">
        <v>1238</v>
      </c>
      <c r="F9" s="456"/>
      <c r="G9" s="457" t="s">
        <v>1239</v>
      </c>
      <c r="H9" s="457" t="s">
        <v>1240</v>
      </c>
      <c r="I9" s="1151" t="s">
        <v>1243</v>
      </c>
      <c r="J9" s="1152"/>
      <c r="K9" s="1151" t="s">
        <v>2826</v>
      </c>
      <c r="L9" s="1152"/>
      <c r="M9" s="1151" t="s">
        <v>3424</v>
      </c>
      <c r="N9" s="1152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150" t="s">
        <v>1716</v>
      </c>
      <c r="B30" s="1150"/>
      <c r="C30" s="1150"/>
      <c r="D30" s="1150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65" t="s">
        <v>1282</v>
      </c>
      <c r="B38" s="1066"/>
      <c r="C38" s="1066"/>
      <c r="D38" s="1067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150" t="s">
        <v>1734</v>
      </c>
      <c r="B42" s="1150"/>
      <c r="C42" s="1150"/>
      <c r="D42" s="1150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150" t="s">
        <v>1332</v>
      </c>
      <c r="B68" s="1150"/>
      <c r="C68" s="1150"/>
      <c r="D68" s="1150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150" t="s">
        <v>1724</v>
      </c>
      <c r="B85" s="1150"/>
      <c r="C85" s="1150"/>
      <c r="D85" s="1150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150" t="s">
        <v>1531</v>
      </c>
      <c r="B95" s="1150"/>
      <c r="C95" s="1150"/>
      <c r="D95" s="1150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150" t="s">
        <v>1621</v>
      </c>
      <c r="B99" s="1150"/>
      <c r="C99" s="1150"/>
      <c r="D99" s="1150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150" t="s">
        <v>1617</v>
      </c>
      <c r="B113" s="1150"/>
      <c r="C113" s="1150"/>
      <c r="D113" s="1150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150" t="s">
        <v>1762</v>
      </c>
      <c r="B118" s="1150"/>
      <c r="C118" s="1150"/>
      <c r="D118" s="1150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150" t="s">
        <v>2514</v>
      </c>
      <c r="B124" s="1150"/>
      <c r="C124" s="1150"/>
      <c r="D124" s="1150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150" t="s">
        <v>2521</v>
      </c>
      <c r="B128" s="1150"/>
      <c r="C128" s="1150"/>
      <c r="D128" s="1150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150" t="s">
        <v>1772</v>
      </c>
      <c r="B149" s="1150"/>
      <c r="C149" s="1150"/>
      <c r="D149" s="1150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150" t="s">
        <v>2947</v>
      </c>
      <c r="B153" s="1150"/>
      <c r="C153" s="1150"/>
      <c r="D153" s="1150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150" t="s">
        <v>1900</v>
      </c>
      <c r="B157" s="1150"/>
      <c r="C157" s="1150"/>
      <c r="D157" s="1150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150" t="s">
        <v>1889</v>
      </c>
      <c r="B161" s="1150"/>
      <c r="C161" s="1150"/>
      <c r="D161" s="1150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150" t="s">
        <v>1939</v>
      </c>
      <c r="B166" s="1150"/>
      <c r="C166" s="1150"/>
      <c r="D166" s="1150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150" t="s">
        <v>1916</v>
      </c>
      <c r="B173" s="1150"/>
      <c r="C173" s="1150"/>
      <c r="D173" s="1150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150" t="s">
        <v>1989</v>
      </c>
      <c r="B177" s="1150"/>
      <c r="C177" s="1150"/>
      <c r="D177" s="1150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150" t="s">
        <v>1986</v>
      </c>
      <c r="B181" s="1150"/>
      <c r="C181" s="1150"/>
      <c r="D181" s="1150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150" t="s">
        <v>1965</v>
      </c>
      <c r="B185" s="1150"/>
      <c r="C185" s="1150"/>
      <c r="D185" s="1150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150" t="s">
        <v>1955</v>
      </c>
      <c r="B190" s="1150"/>
      <c r="C190" s="1150"/>
      <c r="D190" s="1150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65" t="s">
        <v>2815</v>
      </c>
      <c r="B194" s="1066"/>
      <c r="C194" s="1066"/>
      <c r="D194" s="1067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65" t="s">
        <v>3143</v>
      </c>
      <c r="B235" s="1066"/>
      <c r="C235" s="1066"/>
      <c r="D235" s="1067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65" t="s">
        <v>4750</v>
      </c>
      <c r="B247" s="1066"/>
      <c r="C247" s="1066"/>
      <c r="D247" s="1067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150" t="s">
        <v>1875</v>
      </c>
      <c r="B378" s="1150"/>
      <c r="C378" s="1150"/>
      <c r="D378" s="1150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150" t="s">
        <v>4957</v>
      </c>
      <c r="B382" s="1150"/>
      <c r="C382" s="1150"/>
      <c r="D382" s="1150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73" t="s">
        <v>596</v>
      </c>
      <c r="B383" s="1074"/>
      <c r="C383" s="1074"/>
      <c r="D383" s="1075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A181:D181"/>
    <mergeCell ref="I9:J9"/>
    <mergeCell ref="A382:D382"/>
    <mergeCell ref="A99:D99"/>
    <mergeCell ref="A95:D95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13" t="s">
        <v>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1113"/>
      <c r="AE1" s="1113"/>
      <c r="AF1" s="1113"/>
      <c r="AG1" s="1113"/>
      <c r="AH1" s="1113"/>
      <c r="AI1" s="1113"/>
      <c r="AJ1" s="1113"/>
      <c r="AK1" s="1113"/>
      <c r="AL1" s="1113"/>
      <c r="AM1" s="1113"/>
      <c r="AN1" s="1113"/>
      <c r="AO1" s="1113"/>
      <c r="AP1" s="1113"/>
      <c r="AQ1" s="1113"/>
      <c r="AR1" s="1113"/>
      <c r="AS1" s="1113"/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  <c r="BE1" s="1113"/>
      <c r="BF1" s="1113"/>
      <c r="BG1" s="1113"/>
      <c r="BH1" s="1113"/>
      <c r="BI1" s="1113"/>
      <c r="BJ1" s="1113"/>
      <c r="BK1" s="1113"/>
      <c r="BL1" s="1113"/>
      <c r="BM1" s="1113"/>
      <c r="BN1" s="1113"/>
      <c r="BO1" s="1113"/>
      <c r="BP1" s="1113"/>
      <c r="BQ1" s="1113"/>
      <c r="BR1" s="1113"/>
      <c r="BS1" s="1113"/>
      <c r="BT1" s="1113"/>
      <c r="BU1" s="1113"/>
      <c r="BV1" s="1113"/>
      <c r="BW1" s="1113"/>
      <c r="BX1" s="1113"/>
      <c r="BY1" s="1113"/>
      <c r="BZ1" s="1113"/>
      <c r="CA1" s="1113"/>
    </row>
    <row r="2" spans="1:81" s="510" customFormat="1" ht="21.75" x14ac:dyDescent="0.45">
      <c r="A2" s="1114" t="s">
        <v>1220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1114"/>
      <c r="X2" s="1114"/>
      <c r="Y2" s="1114"/>
      <c r="Z2" s="1114"/>
      <c r="AA2" s="1114"/>
      <c r="AB2" s="1114"/>
      <c r="AC2" s="1114"/>
      <c r="AD2" s="1114"/>
      <c r="AE2" s="1114"/>
      <c r="AF2" s="1114"/>
      <c r="AG2" s="1114"/>
      <c r="AH2" s="1114"/>
      <c r="AI2" s="1114"/>
      <c r="AJ2" s="1114"/>
      <c r="AK2" s="1114"/>
      <c r="AL2" s="1114"/>
      <c r="AM2" s="1114"/>
      <c r="AN2" s="1114"/>
      <c r="AO2" s="1114"/>
      <c r="AP2" s="1114"/>
      <c r="AQ2" s="1114"/>
      <c r="AR2" s="1114"/>
      <c r="AS2" s="1114"/>
      <c r="AT2" s="1114"/>
      <c r="AU2" s="1114"/>
      <c r="AV2" s="1114"/>
      <c r="AW2" s="1114"/>
      <c r="AX2" s="1114"/>
      <c r="AY2" s="1114"/>
      <c r="AZ2" s="1114"/>
      <c r="BA2" s="1114"/>
      <c r="BB2" s="1114"/>
      <c r="BC2" s="1114"/>
      <c r="BD2" s="1114"/>
      <c r="BE2" s="1114"/>
      <c r="BF2" s="1114"/>
      <c r="BG2" s="1114"/>
      <c r="BH2" s="1114"/>
      <c r="BI2" s="1114"/>
      <c r="BJ2" s="1114"/>
      <c r="BK2" s="1114"/>
      <c r="BL2" s="1114"/>
      <c r="BM2" s="1114"/>
      <c r="BN2" s="1114"/>
      <c r="BO2" s="1114"/>
      <c r="BP2" s="1114"/>
      <c r="BQ2" s="1114"/>
      <c r="BR2" s="1114"/>
      <c r="BS2" s="1114"/>
      <c r="BT2" s="1114"/>
      <c r="BU2" s="1114"/>
      <c r="BV2" s="1114"/>
      <c r="BW2" s="1114"/>
      <c r="BX2" s="1114"/>
      <c r="BY2" s="1114"/>
      <c r="BZ2" s="1114"/>
      <c r="CA2" s="1114"/>
    </row>
    <row r="3" spans="1:81" s="192" customFormat="1" ht="21.75" x14ac:dyDescent="0.45">
      <c r="A3" s="1115" t="s">
        <v>3606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  <c r="AB3" s="1115"/>
      <c r="AC3" s="1115"/>
      <c r="AD3" s="1115"/>
      <c r="AE3" s="1115"/>
      <c r="AF3" s="1115"/>
      <c r="AG3" s="1115"/>
      <c r="AH3" s="1115"/>
      <c r="AI3" s="1115"/>
      <c r="AJ3" s="1115"/>
      <c r="AK3" s="1115"/>
      <c r="AL3" s="1115"/>
      <c r="AM3" s="1115"/>
      <c r="AN3" s="1115"/>
      <c r="AO3" s="1115"/>
      <c r="AP3" s="1115"/>
      <c r="AQ3" s="1115"/>
      <c r="AR3" s="1115"/>
      <c r="AS3" s="1115"/>
      <c r="AT3" s="1115"/>
      <c r="AU3" s="1115"/>
      <c r="AV3" s="1115"/>
      <c r="AW3" s="1115"/>
      <c r="AX3" s="1115"/>
      <c r="AY3" s="1115"/>
      <c r="AZ3" s="1115"/>
      <c r="BA3" s="1115"/>
      <c r="BB3" s="1115"/>
      <c r="BC3" s="1115"/>
      <c r="BD3" s="1115"/>
      <c r="BE3" s="1115"/>
      <c r="BF3" s="1115"/>
      <c r="BG3" s="1115"/>
      <c r="BH3" s="1115"/>
      <c r="BI3" s="1115"/>
      <c r="BJ3" s="1115"/>
      <c r="BK3" s="1115"/>
      <c r="BL3" s="1115"/>
      <c r="BM3" s="1115"/>
      <c r="BN3" s="1115"/>
      <c r="BO3" s="1115"/>
      <c r="BP3" s="1115"/>
      <c r="BQ3" s="1115"/>
      <c r="BR3" s="1115"/>
      <c r="BS3" s="1115"/>
      <c r="BT3" s="1115"/>
      <c r="BU3" s="1115"/>
      <c r="BV3" s="1115"/>
      <c r="BW3" s="1115"/>
      <c r="BX3" s="1115"/>
      <c r="BY3" s="1115"/>
      <c r="BZ3" s="1115"/>
      <c r="CA3" s="1115"/>
    </row>
    <row r="4" spans="1:81" s="367" customFormat="1" ht="18" customHeight="1" x14ac:dyDescent="0.4">
      <c r="A4" s="1022" t="s">
        <v>3581</v>
      </c>
      <c r="B4" s="1045" t="s">
        <v>3607</v>
      </c>
      <c r="C4" s="1046"/>
      <c r="D4" s="1046"/>
      <c r="E4" s="1046"/>
      <c r="F4" s="1046"/>
      <c r="G4" s="1047"/>
      <c r="H4" s="1042" t="s">
        <v>3608</v>
      </c>
      <c r="I4" s="1043"/>
      <c r="J4" s="1043"/>
      <c r="K4" s="1043"/>
      <c r="L4" s="1043"/>
      <c r="M4" s="1044"/>
      <c r="N4" s="1045" t="s">
        <v>3609</v>
      </c>
      <c r="O4" s="1046"/>
      <c r="P4" s="1046"/>
      <c r="Q4" s="1046"/>
      <c r="R4" s="1046"/>
      <c r="S4" s="1047"/>
      <c r="T4" s="1042" t="s">
        <v>3610</v>
      </c>
      <c r="U4" s="1043"/>
      <c r="V4" s="1043"/>
      <c r="W4" s="1043"/>
      <c r="X4" s="1043"/>
      <c r="Y4" s="1044"/>
      <c r="Z4" s="1045" t="s">
        <v>3611</v>
      </c>
      <c r="AA4" s="1046"/>
      <c r="AB4" s="1046"/>
      <c r="AC4" s="1046"/>
      <c r="AD4" s="1046"/>
      <c r="AE4" s="1047"/>
      <c r="AF4" s="1042" t="s">
        <v>3612</v>
      </c>
      <c r="AG4" s="1043"/>
      <c r="AH4" s="1043"/>
      <c r="AI4" s="1043"/>
      <c r="AJ4" s="1043"/>
      <c r="AK4" s="1044"/>
      <c r="AL4" s="1045" t="s">
        <v>3613</v>
      </c>
      <c r="AM4" s="1046"/>
      <c r="AN4" s="1046"/>
      <c r="AO4" s="1046"/>
      <c r="AP4" s="1046"/>
      <c r="AQ4" s="1047"/>
      <c r="AR4" s="1042" t="s">
        <v>3614</v>
      </c>
      <c r="AS4" s="1043"/>
      <c r="AT4" s="1043"/>
      <c r="AU4" s="1043"/>
      <c r="AV4" s="1043"/>
      <c r="AW4" s="1044"/>
      <c r="AX4" s="1045" t="s">
        <v>3615</v>
      </c>
      <c r="AY4" s="1046"/>
      <c r="AZ4" s="1046"/>
      <c r="BA4" s="1046"/>
      <c r="BB4" s="1046"/>
      <c r="BC4" s="1047"/>
      <c r="BD4" s="1042" t="s">
        <v>3616</v>
      </c>
      <c r="BE4" s="1043"/>
      <c r="BF4" s="1043"/>
      <c r="BG4" s="1043"/>
      <c r="BH4" s="1043"/>
      <c r="BI4" s="1044"/>
      <c r="BJ4" s="1045" t="s">
        <v>3617</v>
      </c>
      <c r="BK4" s="1046"/>
      <c r="BL4" s="1046"/>
      <c r="BM4" s="1046"/>
      <c r="BN4" s="1046"/>
      <c r="BO4" s="1047"/>
      <c r="BP4" s="1042" t="s">
        <v>4232</v>
      </c>
      <c r="BQ4" s="1043"/>
      <c r="BR4" s="1043"/>
      <c r="BS4" s="1043"/>
      <c r="BT4" s="1043"/>
      <c r="BU4" s="1044"/>
      <c r="BV4" s="1134" t="s">
        <v>3618</v>
      </c>
      <c r="BW4" s="1135"/>
      <c r="BX4" s="1135"/>
      <c r="BY4" s="1135"/>
      <c r="BZ4" s="1135"/>
      <c r="CA4" s="1136"/>
    </row>
    <row r="5" spans="1:81" s="367" customFormat="1" ht="18" customHeight="1" x14ac:dyDescent="0.4">
      <c r="A5" s="1023"/>
      <c r="B5" s="1028" t="s">
        <v>2007</v>
      </c>
      <c r="C5" s="1078" t="s">
        <v>3406</v>
      </c>
      <c r="D5" s="1013"/>
      <c r="E5" s="1013"/>
      <c r="F5" s="1014"/>
      <c r="G5" s="1025" t="s">
        <v>1231</v>
      </c>
      <c r="H5" s="1028" t="s">
        <v>2007</v>
      </c>
      <c r="I5" s="1078" t="s">
        <v>3406</v>
      </c>
      <c r="J5" s="1013"/>
      <c r="K5" s="1013"/>
      <c r="L5" s="1014"/>
      <c r="M5" s="1025" t="s">
        <v>1231</v>
      </c>
      <c r="N5" s="1028" t="s">
        <v>2007</v>
      </c>
      <c r="O5" s="1078" t="s">
        <v>3406</v>
      </c>
      <c r="P5" s="1013"/>
      <c r="Q5" s="1013"/>
      <c r="R5" s="1014"/>
      <c r="S5" s="1025" t="s">
        <v>1231</v>
      </c>
      <c r="T5" s="1028" t="s">
        <v>2007</v>
      </c>
      <c r="U5" s="1078" t="s">
        <v>3406</v>
      </c>
      <c r="V5" s="1013"/>
      <c r="W5" s="1013"/>
      <c r="X5" s="1014"/>
      <c r="Y5" s="1025" t="s">
        <v>1231</v>
      </c>
      <c r="Z5" s="1028" t="s">
        <v>2007</v>
      </c>
      <c r="AA5" s="1078" t="s">
        <v>3406</v>
      </c>
      <c r="AB5" s="1013"/>
      <c r="AC5" s="1013"/>
      <c r="AD5" s="1014"/>
      <c r="AE5" s="1025" t="s">
        <v>1231</v>
      </c>
      <c r="AF5" s="1028" t="s">
        <v>2007</v>
      </c>
      <c r="AG5" s="1078" t="s">
        <v>3406</v>
      </c>
      <c r="AH5" s="1013"/>
      <c r="AI5" s="1013"/>
      <c r="AJ5" s="1014"/>
      <c r="AK5" s="1025" t="s">
        <v>1231</v>
      </c>
      <c r="AL5" s="1028" t="s">
        <v>2007</v>
      </c>
      <c r="AM5" s="1078" t="s">
        <v>3406</v>
      </c>
      <c r="AN5" s="1013"/>
      <c r="AO5" s="1013"/>
      <c r="AP5" s="1014"/>
      <c r="AQ5" s="1025" t="s">
        <v>1231</v>
      </c>
      <c r="AR5" s="1028" t="s">
        <v>2007</v>
      </c>
      <c r="AS5" s="1078" t="s">
        <v>3406</v>
      </c>
      <c r="AT5" s="1013"/>
      <c r="AU5" s="1013"/>
      <c r="AV5" s="1014"/>
      <c r="AW5" s="1025" t="s">
        <v>1231</v>
      </c>
      <c r="AX5" s="1028" t="s">
        <v>2007</v>
      </c>
      <c r="AY5" s="1078" t="s">
        <v>3406</v>
      </c>
      <c r="AZ5" s="1013"/>
      <c r="BA5" s="1013"/>
      <c r="BB5" s="1014"/>
      <c r="BC5" s="1025" t="s">
        <v>1231</v>
      </c>
      <c r="BD5" s="1028" t="s">
        <v>2007</v>
      </c>
      <c r="BE5" s="1078" t="s">
        <v>3406</v>
      </c>
      <c r="BF5" s="1013"/>
      <c r="BG5" s="1013"/>
      <c r="BH5" s="1014"/>
      <c r="BI5" s="1025" t="s">
        <v>1231</v>
      </c>
      <c r="BJ5" s="1028" t="s">
        <v>2007</v>
      </c>
      <c r="BK5" s="1078" t="s">
        <v>3406</v>
      </c>
      <c r="BL5" s="1013"/>
      <c r="BM5" s="1013"/>
      <c r="BN5" s="1014"/>
      <c r="BO5" s="1025" t="s">
        <v>1231</v>
      </c>
      <c r="BP5" s="1028" t="s">
        <v>2007</v>
      </c>
      <c r="BQ5" s="1078" t="s">
        <v>3406</v>
      </c>
      <c r="BR5" s="1013"/>
      <c r="BS5" s="1013"/>
      <c r="BT5" s="1014"/>
      <c r="BU5" s="1025" t="s">
        <v>1231</v>
      </c>
      <c r="BV5" s="1139" t="s">
        <v>2007</v>
      </c>
      <c r="BW5" s="1141" t="s">
        <v>3406</v>
      </c>
      <c r="BX5" s="1142"/>
      <c r="BY5" s="1143"/>
      <c r="BZ5" s="1144" t="s">
        <v>3407</v>
      </c>
      <c r="CA5" s="1137" t="s">
        <v>1231</v>
      </c>
    </row>
    <row r="6" spans="1:81" s="416" customFormat="1" ht="57" x14ac:dyDescent="0.35">
      <c r="A6" s="1024"/>
      <c r="B6" s="1030"/>
      <c r="C6" s="511" t="s">
        <v>3415</v>
      </c>
      <c r="D6" s="511" t="s">
        <v>3413</v>
      </c>
      <c r="E6" s="511" t="s">
        <v>3544</v>
      </c>
      <c r="F6" s="640" t="s">
        <v>3407</v>
      </c>
      <c r="G6" s="1027"/>
      <c r="H6" s="1030"/>
      <c r="I6" s="511" t="s">
        <v>3415</v>
      </c>
      <c r="J6" s="511" t="s">
        <v>3413</v>
      </c>
      <c r="K6" s="511" t="s">
        <v>3544</v>
      </c>
      <c r="L6" s="640" t="s">
        <v>3407</v>
      </c>
      <c r="M6" s="1027"/>
      <c r="N6" s="1030"/>
      <c r="O6" s="511" t="s">
        <v>3415</v>
      </c>
      <c r="P6" s="511" t="s">
        <v>3413</v>
      </c>
      <c r="Q6" s="511" t="s">
        <v>3544</v>
      </c>
      <c r="R6" s="640" t="s">
        <v>3407</v>
      </c>
      <c r="S6" s="1027"/>
      <c r="T6" s="1030"/>
      <c r="U6" s="511" t="s">
        <v>3415</v>
      </c>
      <c r="V6" s="511" t="s">
        <v>3413</v>
      </c>
      <c r="W6" s="511" t="s">
        <v>3544</v>
      </c>
      <c r="X6" s="640" t="s">
        <v>3407</v>
      </c>
      <c r="Y6" s="1027"/>
      <c r="Z6" s="1030"/>
      <c r="AA6" s="511" t="s">
        <v>3415</v>
      </c>
      <c r="AB6" s="511" t="s">
        <v>3413</v>
      </c>
      <c r="AC6" s="511" t="s">
        <v>3544</v>
      </c>
      <c r="AD6" s="640" t="s">
        <v>3407</v>
      </c>
      <c r="AE6" s="1027"/>
      <c r="AF6" s="1030"/>
      <c r="AG6" s="511" t="s">
        <v>3415</v>
      </c>
      <c r="AH6" s="511" t="s">
        <v>3413</v>
      </c>
      <c r="AI6" s="511" t="s">
        <v>3544</v>
      </c>
      <c r="AJ6" s="640" t="s">
        <v>3407</v>
      </c>
      <c r="AK6" s="1027"/>
      <c r="AL6" s="1030"/>
      <c r="AM6" s="511" t="s">
        <v>3415</v>
      </c>
      <c r="AN6" s="511" t="s">
        <v>3413</v>
      </c>
      <c r="AO6" s="511" t="s">
        <v>3544</v>
      </c>
      <c r="AP6" s="640" t="s">
        <v>3407</v>
      </c>
      <c r="AQ6" s="1027"/>
      <c r="AR6" s="1030"/>
      <c r="AS6" s="511" t="s">
        <v>3415</v>
      </c>
      <c r="AT6" s="511" t="s">
        <v>3413</v>
      </c>
      <c r="AU6" s="511" t="s">
        <v>3544</v>
      </c>
      <c r="AV6" s="640" t="s">
        <v>3407</v>
      </c>
      <c r="AW6" s="1027"/>
      <c r="AX6" s="1030"/>
      <c r="AY6" s="511" t="s">
        <v>3415</v>
      </c>
      <c r="AZ6" s="511" t="s">
        <v>3413</v>
      </c>
      <c r="BA6" s="511" t="s">
        <v>3544</v>
      </c>
      <c r="BB6" s="640" t="s">
        <v>3407</v>
      </c>
      <c r="BC6" s="1027"/>
      <c r="BD6" s="1030"/>
      <c r="BE6" s="511" t="s">
        <v>3415</v>
      </c>
      <c r="BF6" s="511" t="s">
        <v>3413</v>
      </c>
      <c r="BG6" s="511" t="s">
        <v>3544</v>
      </c>
      <c r="BH6" s="640" t="s">
        <v>3407</v>
      </c>
      <c r="BI6" s="1027"/>
      <c r="BJ6" s="1030"/>
      <c r="BK6" s="511" t="s">
        <v>3415</v>
      </c>
      <c r="BL6" s="511" t="s">
        <v>3413</v>
      </c>
      <c r="BM6" s="511" t="s">
        <v>3544</v>
      </c>
      <c r="BN6" s="640" t="s">
        <v>3407</v>
      </c>
      <c r="BO6" s="1027"/>
      <c r="BP6" s="1030"/>
      <c r="BQ6" s="511" t="s">
        <v>3415</v>
      </c>
      <c r="BR6" s="511" t="s">
        <v>3413</v>
      </c>
      <c r="BS6" s="511" t="s">
        <v>3544</v>
      </c>
      <c r="BT6" s="640" t="s">
        <v>3407</v>
      </c>
      <c r="BU6" s="1027"/>
      <c r="BV6" s="1140"/>
      <c r="BW6" s="549" t="s">
        <v>3415</v>
      </c>
      <c r="BX6" s="549" t="s">
        <v>3413</v>
      </c>
      <c r="BY6" s="549" t="s">
        <v>3544</v>
      </c>
      <c r="BZ6" s="1145"/>
      <c r="CA6" s="1138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</row>
    <row r="2" spans="1:19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</row>
    <row r="3" spans="1:19" s="85" customFormat="1" ht="26.25" x14ac:dyDescent="0.55000000000000004">
      <c r="A3" s="1061" t="s">
        <v>4141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</row>
    <row r="4" spans="1:19" s="86" customFormat="1" ht="24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3406</v>
      </c>
      <c r="G4" s="1007"/>
      <c r="H4" s="1007"/>
      <c r="I4" s="1007"/>
      <c r="J4" s="1007"/>
      <c r="K4" s="1007"/>
      <c r="L4" s="1007"/>
      <c r="M4" s="1007"/>
      <c r="N4" s="1008"/>
      <c r="O4" s="985" t="s">
        <v>3407</v>
      </c>
      <c r="P4" s="453" t="s">
        <v>2039</v>
      </c>
      <c r="Q4" s="85"/>
    </row>
    <row r="5" spans="1:19" s="86" customFormat="1" ht="24" customHeight="1" x14ac:dyDescent="0.45">
      <c r="A5" s="993"/>
      <c r="B5" s="994"/>
      <c r="C5" s="998"/>
      <c r="D5" s="1001"/>
      <c r="E5" s="1004"/>
      <c r="F5" s="726"/>
      <c r="G5" s="1154" t="s">
        <v>3408</v>
      </c>
      <c r="H5" s="1154" t="s">
        <v>3409</v>
      </c>
      <c r="I5" s="1155" t="s">
        <v>3411</v>
      </c>
      <c r="J5" s="1156"/>
      <c r="K5" s="1156"/>
      <c r="L5" s="1156"/>
      <c r="M5" s="1156"/>
      <c r="N5" s="1156"/>
      <c r="O5" s="1062"/>
      <c r="P5" s="987" t="s">
        <v>3412</v>
      </c>
      <c r="Q5" s="85"/>
    </row>
    <row r="6" spans="1:19" s="86" customFormat="1" ht="24" customHeight="1" x14ac:dyDescent="0.2">
      <c r="A6" s="993"/>
      <c r="B6" s="994"/>
      <c r="C6" s="998"/>
      <c r="D6" s="1001"/>
      <c r="E6" s="1153"/>
      <c r="F6" s="727"/>
      <c r="G6" s="1154"/>
      <c r="H6" s="1154"/>
      <c r="I6" s="1084" t="s">
        <v>3415</v>
      </c>
      <c r="J6" s="1085"/>
      <c r="K6" s="1084" t="s">
        <v>3413</v>
      </c>
      <c r="L6" s="1085"/>
      <c r="M6" s="1146" t="s">
        <v>3414</v>
      </c>
      <c r="N6" s="1147"/>
      <c r="O6" s="1062"/>
      <c r="P6" s="987"/>
      <c r="Q6" s="418"/>
    </row>
    <row r="7" spans="1:19" s="86" customFormat="1" ht="25.5" customHeight="1" x14ac:dyDescent="0.2">
      <c r="A7" s="993"/>
      <c r="B7" s="994"/>
      <c r="C7" s="998"/>
      <c r="D7" s="1001"/>
      <c r="E7" s="1153"/>
      <c r="F7" s="727"/>
      <c r="G7" s="1154"/>
      <c r="H7" s="1154"/>
      <c r="I7" s="1086"/>
      <c r="J7" s="1087"/>
      <c r="K7" s="1086"/>
      <c r="L7" s="1087"/>
      <c r="M7" s="1148"/>
      <c r="N7" s="1149"/>
      <c r="O7" s="1062"/>
      <c r="P7" s="987"/>
      <c r="Q7" s="418"/>
    </row>
    <row r="8" spans="1:19" s="86" customFormat="1" ht="21.75" customHeight="1" x14ac:dyDescent="0.4">
      <c r="A8" s="993"/>
      <c r="B8" s="994"/>
      <c r="C8" s="998"/>
      <c r="D8" s="1001"/>
      <c r="E8" s="1153"/>
      <c r="F8" s="727"/>
      <c r="G8" s="454" t="s">
        <v>3416</v>
      </c>
      <c r="H8" s="454" t="s">
        <v>3417</v>
      </c>
      <c r="I8" s="1088" t="s">
        <v>3420</v>
      </c>
      <c r="J8" s="1089"/>
      <c r="K8" s="1088" t="s">
        <v>3421</v>
      </c>
      <c r="L8" s="1089"/>
      <c r="M8" s="1088" t="s">
        <v>3422</v>
      </c>
      <c r="N8" s="1089"/>
      <c r="O8" s="455" t="s">
        <v>3423</v>
      </c>
      <c r="P8" s="639" t="s">
        <v>3583</v>
      </c>
      <c r="Q8" s="418"/>
    </row>
    <row r="9" spans="1:19" s="420" customFormat="1" ht="21" x14ac:dyDescent="0.2">
      <c r="A9" s="995"/>
      <c r="B9" s="996"/>
      <c r="C9" s="999"/>
      <c r="D9" s="1002"/>
      <c r="E9" s="419" t="s">
        <v>1238</v>
      </c>
      <c r="F9" s="456"/>
      <c r="G9" s="457" t="s">
        <v>1239</v>
      </c>
      <c r="H9" s="457" t="s">
        <v>1240</v>
      </c>
      <c r="I9" s="1151" t="s">
        <v>1243</v>
      </c>
      <c r="J9" s="1152"/>
      <c r="K9" s="1151" t="s">
        <v>2826</v>
      </c>
      <c r="L9" s="1152"/>
      <c r="M9" s="1151" t="s">
        <v>3424</v>
      </c>
      <c r="N9" s="1152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150" t="s">
        <v>1716</v>
      </c>
      <c r="B44" s="1150"/>
      <c r="C44" s="1150"/>
      <c r="D44" s="1150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65" t="s">
        <v>1282</v>
      </c>
      <c r="B61" s="1066"/>
      <c r="C61" s="1066"/>
      <c r="D61" s="1067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150" t="s">
        <v>1734</v>
      </c>
      <c r="B67" s="1150"/>
      <c r="C67" s="1150"/>
      <c r="D67" s="1150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150" t="s">
        <v>1332</v>
      </c>
      <c r="B96" s="1150"/>
      <c r="C96" s="1150"/>
      <c r="D96" s="1150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150" t="s">
        <v>1724</v>
      </c>
      <c r="B106" s="1150"/>
      <c r="C106" s="1150"/>
      <c r="D106" s="1150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150" t="s">
        <v>1531</v>
      </c>
      <c r="B112" s="1150"/>
      <c r="C112" s="1150"/>
      <c r="D112" s="1150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150" t="s">
        <v>1621</v>
      </c>
      <c r="B122" s="1150"/>
      <c r="C122" s="1150"/>
      <c r="D122" s="1150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150" t="s">
        <v>1617</v>
      </c>
      <c r="B138" s="1150"/>
      <c r="C138" s="1150"/>
      <c r="D138" s="1150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150" t="s">
        <v>1762</v>
      </c>
      <c r="B143" s="1150"/>
      <c r="C143" s="1150"/>
      <c r="D143" s="1150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150" t="s">
        <v>2514</v>
      </c>
      <c r="B161" s="1150"/>
      <c r="C161" s="1150"/>
      <c r="D161" s="1150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150" t="s">
        <v>2521</v>
      </c>
      <c r="B165" s="1150"/>
      <c r="C165" s="1150"/>
      <c r="D165" s="1150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150" t="s">
        <v>1772</v>
      </c>
      <c r="B181" s="1150"/>
      <c r="C181" s="1150"/>
      <c r="D181" s="1150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150" t="s">
        <v>2947</v>
      </c>
      <c r="B185" s="1150"/>
      <c r="C185" s="1150"/>
      <c r="D185" s="1150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150" t="s">
        <v>1900</v>
      </c>
      <c r="B189" s="1150"/>
      <c r="C189" s="1150"/>
      <c r="D189" s="1150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150" t="s">
        <v>1889</v>
      </c>
      <c r="B193" s="1150"/>
      <c r="C193" s="1150"/>
      <c r="D193" s="1150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150" t="s">
        <v>1939</v>
      </c>
      <c r="B198" s="1150"/>
      <c r="C198" s="1150"/>
      <c r="D198" s="1150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150" t="s">
        <v>1916</v>
      </c>
      <c r="B202" s="1150"/>
      <c r="C202" s="1150"/>
      <c r="D202" s="1150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150" t="s">
        <v>1989</v>
      </c>
      <c r="B206" s="1150"/>
      <c r="C206" s="1150"/>
      <c r="D206" s="1150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150" t="s">
        <v>1986</v>
      </c>
      <c r="B210" s="1150"/>
      <c r="C210" s="1150"/>
      <c r="D210" s="1150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150" t="s">
        <v>1965</v>
      </c>
      <c r="B214" s="1150"/>
      <c r="C214" s="1150"/>
      <c r="D214" s="1150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150" t="s">
        <v>1955</v>
      </c>
      <c r="B218" s="1150"/>
      <c r="C218" s="1150"/>
      <c r="D218" s="1150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65" t="s">
        <v>2815</v>
      </c>
      <c r="B222" s="1066"/>
      <c r="C222" s="1066"/>
      <c r="D222" s="1067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65" t="s">
        <v>3143</v>
      </c>
      <c r="B255" s="1066"/>
      <c r="C255" s="1066"/>
      <c r="D255" s="1067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157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157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157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158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158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158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158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150" t="s">
        <v>1875</v>
      </c>
      <c r="B353" s="1150"/>
      <c r="C353" s="1150"/>
      <c r="D353" s="1150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73" t="s">
        <v>596</v>
      </c>
      <c r="B354" s="1074"/>
      <c r="C354" s="1074"/>
      <c r="D354" s="1075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353:D353"/>
    <mergeCell ref="A354:D354"/>
    <mergeCell ref="A218:D218"/>
    <mergeCell ref="A222:D222"/>
    <mergeCell ref="A255:D255"/>
    <mergeCell ref="S257:S259"/>
    <mergeCell ref="S260:S263"/>
    <mergeCell ref="A198:D198"/>
    <mergeCell ref="A202:D202"/>
    <mergeCell ref="A206:D206"/>
    <mergeCell ref="A210:D210"/>
    <mergeCell ref="A214:D214"/>
    <mergeCell ref="A165:D165"/>
    <mergeCell ref="A181:D181"/>
    <mergeCell ref="A185:D185"/>
    <mergeCell ref="A189:D189"/>
    <mergeCell ref="A193:D193"/>
    <mergeCell ref="A106:D106"/>
    <mergeCell ref="A112:D112"/>
    <mergeCell ref="A138:D138"/>
    <mergeCell ref="A143:D143"/>
    <mergeCell ref="A161:D161"/>
    <mergeCell ref="A122:D122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13" t="s">
        <v>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1113"/>
      <c r="AE1" s="1113"/>
      <c r="AF1" s="1113"/>
      <c r="AG1" s="1113"/>
      <c r="AH1" s="1113"/>
      <c r="AI1" s="1113"/>
      <c r="AJ1" s="1113"/>
      <c r="AK1" s="1113"/>
      <c r="AL1" s="1113"/>
      <c r="AM1" s="1113"/>
      <c r="AN1" s="1113"/>
      <c r="AO1" s="1113"/>
      <c r="AP1" s="1113"/>
      <c r="AQ1" s="1113"/>
      <c r="AR1" s="1113"/>
      <c r="AS1" s="1113"/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G1" s="367"/>
    </row>
    <row r="2" spans="1:59" s="510" customFormat="1" ht="21.75" x14ac:dyDescent="0.45">
      <c r="A2" s="1114" t="s">
        <v>1220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1114"/>
      <c r="X2" s="1114"/>
      <c r="Y2" s="1114"/>
      <c r="Z2" s="1114"/>
      <c r="AA2" s="1114"/>
      <c r="AB2" s="1114"/>
      <c r="AC2" s="1114"/>
      <c r="AD2" s="1114"/>
      <c r="AE2" s="1114"/>
      <c r="AF2" s="1114"/>
      <c r="AG2" s="1114"/>
      <c r="AH2" s="1114"/>
      <c r="AI2" s="1114"/>
      <c r="AJ2" s="1114"/>
      <c r="AK2" s="1114"/>
      <c r="AL2" s="1114"/>
      <c r="AM2" s="1114"/>
      <c r="AN2" s="1114"/>
      <c r="AO2" s="1114"/>
      <c r="AP2" s="1114"/>
      <c r="AQ2" s="1114"/>
      <c r="AR2" s="1114"/>
      <c r="AS2" s="1114"/>
      <c r="AT2" s="1114"/>
      <c r="AU2" s="1114"/>
      <c r="AV2" s="1114"/>
      <c r="AW2" s="1114"/>
      <c r="AX2" s="1114"/>
      <c r="AY2" s="1114"/>
      <c r="AZ2" s="1114"/>
      <c r="BA2" s="1114"/>
      <c r="BB2" s="1114"/>
      <c r="BC2" s="1114"/>
      <c r="BG2" s="174"/>
    </row>
    <row r="3" spans="1:59" s="192" customFormat="1" ht="21.75" x14ac:dyDescent="0.45">
      <c r="A3" s="1115" t="s">
        <v>3530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  <c r="AB3" s="1115"/>
      <c r="AC3" s="1115"/>
      <c r="AD3" s="1115"/>
      <c r="AE3" s="1115"/>
      <c r="AF3" s="1115"/>
      <c r="AG3" s="1115"/>
      <c r="AH3" s="1115"/>
      <c r="AI3" s="1115"/>
      <c r="AJ3" s="1115"/>
      <c r="AK3" s="1115"/>
      <c r="AL3" s="1115"/>
      <c r="AM3" s="1115"/>
      <c r="AN3" s="1115"/>
      <c r="AO3" s="1115"/>
      <c r="AP3" s="1115"/>
      <c r="AQ3" s="1115"/>
      <c r="AR3" s="1115"/>
      <c r="AS3" s="1115"/>
      <c r="AT3" s="1115"/>
      <c r="AU3" s="1115"/>
      <c r="AV3" s="1115"/>
      <c r="AW3" s="1115"/>
      <c r="AX3" s="1115"/>
      <c r="AY3" s="1115"/>
      <c r="AZ3" s="1115"/>
      <c r="BA3" s="1115"/>
      <c r="BB3" s="1115"/>
      <c r="BC3" s="1115"/>
      <c r="BG3" s="367"/>
    </row>
    <row r="4" spans="1:59" s="367" customFormat="1" ht="18" customHeight="1" x14ac:dyDescent="0.4">
      <c r="A4" s="1022" t="s">
        <v>3</v>
      </c>
      <c r="B4" s="1042" t="s">
        <v>3531</v>
      </c>
      <c r="C4" s="1043"/>
      <c r="D4" s="1043"/>
      <c r="E4" s="1044"/>
      <c r="F4" s="1042" t="s">
        <v>3532</v>
      </c>
      <c r="G4" s="1043"/>
      <c r="H4" s="1043"/>
      <c r="I4" s="1044"/>
      <c r="J4" s="1042" t="s">
        <v>3533</v>
      </c>
      <c r="K4" s="1043"/>
      <c r="L4" s="1043"/>
      <c r="M4" s="1044"/>
      <c r="N4" s="1042" t="s">
        <v>3534</v>
      </c>
      <c r="O4" s="1043"/>
      <c r="P4" s="1043"/>
      <c r="Q4" s="1044"/>
      <c r="R4" s="1042" t="s">
        <v>3535</v>
      </c>
      <c r="S4" s="1043"/>
      <c r="T4" s="1043"/>
      <c r="U4" s="1044"/>
      <c r="V4" s="1042" t="s">
        <v>3536</v>
      </c>
      <c r="W4" s="1043"/>
      <c r="X4" s="1043"/>
      <c r="Y4" s="1044"/>
      <c r="Z4" s="1042" t="s">
        <v>3537</v>
      </c>
      <c r="AA4" s="1043"/>
      <c r="AB4" s="1043"/>
      <c r="AC4" s="1044"/>
      <c r="AD4" s="1042" t="s">
        <v>3538</v>
      </c>
      <c r="AE4" s="1043"/>
      <c r="AF4" s="1043"/>
      <c r="AG4" s="1044"/>
      <c r="AH4" s="1165" t="s">
        <v>3539</v>
      </c>
      <c r="AI4" s="1165"/>
      <c r="AJ4" s="1165"/>
      <c r="AK4" s="1165"/>
      <c r="AL4" s="1042" t="s">
        <v>3540</v>
      </c>
      <c r="AM4" s="1043"/>
      <c r="AN4" s="1043"/>
      <c r="AO4" s="1044"/>
      <c r="AP4" s="1042" t="s">
        <v>3541</v>
      </c>
      <c r="AQ4" s="1043"/>
      <c r="AR4" s="1043"/>
      <c r="AS4" s="1044"/>
      <c r="AT4" s="1042" t="s">
        <v>3542</v>
      </c>
      <c r="AU4" s="1043"/>
      <c r="AV4" s="1043"/>
      <c r="AW4" s="1044"/>
      <c r="AX4" s="1159" t="s">
        <v>3543</v>
      </c>
      <c r="AY4" s="1160"/>
      <c r="AZ4" s="1160"/>
      <c r="BA4" s="1160"/>
      <c r="BB4" s="1160"/>
      <c r="BC4" s="1161"/>
    </row>
    <row r="5" spans="1:59" s="367" customFormat="1" ht="18" customHeight="1" x14ac:dyDescent="0.4">
      <c r="A5" s="1023"/>
      <c r="B5" s="1028" t="s">
        <v>2007</v>
      </c>
      <c r="C5" s="1162" t="s">
        <v>3406</v>
      </c>
      <c r="D5" s="1163"/>
      <c r="E5" s="1164"/>
      <c r="F5" s="1028" t="s">
        <v>2007</v>
      </c>
      <c r="G5" s="1162" t="s">
        <v>3406</v>
      </c>
      <c r="H5" s="1163"/>
      <c r="I5" s="1164"/>
      <c r="J5" s="1028" t="s">
        <v>2007</v>
      </c>
      <c r="K5" s="1162" t="s">
        <v>3406</v>
      </c>
      <c r="L5" s="1163"/>
      <c r="M5" s="1164"/>
      <c r="N5" s="1028" t="s">
        <v>2007</v>
      </c>
      <c r="O5" s="1162" t="s">
        <v>3406</v>
      </c>
      <c r="P5" s="1163"/>
      <c r="Q5" s="1164"/>
      <c r="R5" s="1028" t="s">
        <v>2007</v>
      </c>
      <c r="S5" s="1162" t="s">
        <v>3406</v>
      </c>
      <c r="T5" s="1163"/>
      <c r="U5" s="1164"/>
      <c r="V5" s="1028" t="s">
        <v>2007</v>
      </c>
      <c r="W5" s="1162" t="s">
        <v>3406</v>
      </c>
      <c r="X5" s="1163"/>
      <c r="Y5" s="1164"/>
      <c r="Z5" s="1028" t="s">
        <v>2007</v>
      </c>
      <c r="AA5" s="1162" t="s">
        <v>3406</v>
      </c>
      <c r="AB5" s="1163"/>
      <c r="AC5" s="1164"/>
      <c r="AD5" s="1028" t="s">
        <v>2007</v>
      </c>
      <c r="AE5" s="1162" t="s">
        <v>3406</v>
      </c>
      <c r="AF5" s="1163"/>
      <c r="AG5" s="1164"/>
      <c r="AH5" s="1028" t="s">
        <v>2007</v>
      </c>
      <c r="AI5" s="1162" t="s">
        <v>3406</v>
      </c>
      <c r="AJ5" s="1163"/>
      <c r="AK5" s="1164"/>
      <c r="AL5" s="1028" t="s">
        <v>2007</v>
      </c>
      <c r="AM5" s="1162" t="s">
        <v>3406</v>
      </c>
      <c r="AN5" s="1163"/>
      <c r="AO5" s="1164"/>
      <c r="AP5" s="1028" t="s">
        <v>2007</v>
      </c>
      <c r="AQ5" s="1162" t="s">
        <v>3406</v>
      </c>
      <c r="AR5" s="1163"/>
      <c r="AS5" s="1164"/>
      <c r="AT5" s="1028" t="s">
        <v>2007</v>
      </c>
      <c r="AU5" s="1162" t="s">
        <v>3406</v>
      </c>
      <c r="AV5" s="1163"/>
      <c r="AW5" s="1164"/>
      <c r="AX5" s="1139" t="s">
        <v>2007</v>
      </c>
      <c r="AY5" s="1141" t="s">
        <v>3406</v>
      </c>
      <c r="AZ5" s="1142"/>
      <c r="BA5" s="1143"/>
      <c r="BB5" s="1144" t="s">
        <v>3407</v>
      </c>
      <c r="BC5" s="1137" t="s">
        <v>1231</v>
      </c>
    </row>
    <row r="6" spans="1:59" s="416" customFormat="1" ht="57" x14ac:dyDescent="0.4">
      <c r="A6" s="1024"/>
      <c r="B6" s="1030"/>
      <c r="C6" s="511" t="s">
        <v>3415</v>
      </c>
      <c r="D6" s="511" t="s">
        <v>3413</v>
      </c>
      <c r="E6" s="511" t="s">
        <v>3544</v>
      </c>
      <c r="F6" s="1030"/>
      <c r="G6" s="511" t="s">
        <v>3415</v>
      </c>
      <c r="H6" s="511" t="s">
        <v>3413</v>
      </c>
      <c r="I6" s="511" t="s">
        <v>3544</v>
      </c>
      <c r="J6" s="1030"/>
      <c r="K6" s="511" t="s">
        <v>3415</v>
      </c>
      <c r="L6" s="511" t="s">
        <v>3413</v>
      </c>
      <c r="M6" s="511" t="s">
        <v>3544</v>
      </c>
      <c r="N6" s="1030"/>
      <c r="O6" s="511" t="s">
        <v>3415</v>
      </c>
      <c r="P6" s="511" t="s">
        <v>3413</v>
      </c>
      <c r="Q6" s="511" t="s">
        <v>3544</v>
      </c>
      <c r="R6" s="1030"/>
      <c r="S6" s="511" t="s">
        <v>3415</v>
      </c>
      <c r="T6" s="511" t="s">
        <v>3413</v>
      </c>
      <c r="U6" s="511" t="s">
        <v>3544</v>
      </c>
      <c r="V6" s="1030"/>
      <c r="W6" s="511" t="s">
        <v>3415</v>
      </c>
      <c r="X6" s="511" t="s">
        <v>3413</v>
      </c>
      <c r="Y6" s="511" t="s">
        <v>3544</v>
      </c>
      <c r="Z6" s="1030"/>
      <c r="AA6" s="511" t="s">
        <v>3415</v>
      </c>
      <c r="AB6" s="511" t="s">
        <v>3413</v>
      </c>
      <c r="AC6" s="511" t="s">
        <v>3544</v>
      </c>
      <c r="AD6" s="1030"/>
      <c r="AE6" s="511" t="s">
        <v>3415</v>
      </c>
      <c r="AF6" s="511" t="s">
        <v>3413</v>
      </c>
      <c r="AG6" s="511" t="s">
        <v>3544</v>
      </c>
      <c r="AH6" s="1030"/>
      <c r="AI6" s="511" t="s">
        <v>3415</v>
      </c>
      <c r="AJ6" s="511" t="s">
        <v>3413</v>
      </c>
      <c r="AK6" s="511" t="s">
        <v>3544</v>
      </c>
      <c r="AL6" s="1030"/>
      <c r="AM6" s="511" t="s">
        <v>3415</v>
      </c>
      <c r="AN6" s="511" t="s">
        <v>3413</v>
      </c>
      <c r="AO6" s="511" t="s">
        <v>3544</v>
      </c>
      <c r="AP6" s="1030"/>
      <c r="AQ6" s="511" t="s">
        <v>3415</v>
      </c>
      <c r="AR6" s="511" t="s">
        <v>3413</v>
      </c>
      <c r="AS6" s="511" t="s">
        <v>3544</v>
      </c>
      <c r="AT6" s="1030"/>
      <c r="AU6" s="511" t="s">
        <v>3415</v>
      </c>
      <c r="AV6" s="511" t="s">
        <v>3413</v>
      </c>
      <c r="AW6" s="511" t="s">
        <v>3544</v>
      </c>
      <c r="AX6" s="1140"/>
      <c r="AY6" s="549" t="s">
        <v>3415</v>
      </c>
      <c r="AZ6" s="549" t="s">
        <v>3413</v>
      </c>
      <c r="BA6" s="549" t="s">
        <v>3544</v>
      </c>
      <c r="BB6" s="1145"/>
      <c r="BC6" s="1138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</mergeCells>
  <pageMargins left="0.7" right="0.7" top="0.75" bottom="0.75" header="0.3" footer="0.3"/>
  <pageSetup paperSize="9" orientation="landscape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989" t="s">
        <v>93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  <c r="O1" s="989"/>
      <c r="P1" s="989"/>
      <c r="Q1" s="989"/>
      <c r="R1" s="989"/>
      <c r="S1" s="989"/>
      <c r="T1" s="989"/>
    </row>
    <row r="2" spans="1:23" s="85" customFormat="1" ht="23.25" x14ac:dyDescent="0.5">
      <c r="A2" s="989" t="s">
        <v>2825</v>
      </c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</row>
    <row r="3" spans="1:23" s="85" customFormat="1" ht="23.25" x14ac:dyDescent="0.5">
      <c r="A3" s="990" t="s">
        <v>3585</v>
      </c>
      <c r="B3" s="990"/>
      <c r="C3" s="990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990"/>
      <c r="P3" s="990"/>
      <c r="Q3" s="990"/>
      <c r="R3" s="990"/>
      <c r="S3" s="990"/>
      <c r="T3" s="990"/>
    </row>
    <row r="4" spans="1:23" s="86" customFormat="1" ht="24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3406</v>
      </c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8"/>
      <c r="S4" s="985" t="s">
        <v>3407</v>
      </c>
      <c r="T4" s="453" t="s">
        <v>2039</v>
      </c>
      <c r="U4" s="85"/>
    </row>
    <row r="5" spans="1:23" s="86" customFormat="1" ht="24" customHeight="1" x14ac:dyDescent="0.45">
      <c r="A5" s="993"/>
      <c r="B5" s="994"/>
      <c r="C5" s="998"/>
      <c r="D5" s="1001"/>
      <c r="E5" s="1004"/>
      <c r="F5" s="643"/>
      <c r="G5" s="1154" t="s">
        <v>3408</v>
      </c>
      <c r="H5" s="1154" t="s">
        <v>3409</v>
      </c>
      <c r="I5" s="1170" t="s">
        <v>3410</v>
      </c>
      <c r="J5" s="1170"/>
      <c r="K5" s="1170"/>
      <c r="L5" s="1170"/>
      <c r="M5" s="1155" t="s">
        <v>3411</v>
      </c>
      <c r="N5" s="1156"/>
      <c r="O5" s="1156"/>
      <c r="P5" s="1156"/>
      <c r="Q5" s="1156"/>
      <c r="R5" s="1156"/>
      <c r="S5" s="1062"/>
      <c r="T5" s="987" t="s">
        <v>3412</v>
      </c>
      <c r="U5" s="85"/>
    </row>
    <row r="6" spans="1:23" s="86" customFormat="1" ht="24" customHeight="1" x14ac:dyDescent="0.2">
      <c r="A6" s="993"/>
      <c r="B6" s="994"/>
      <c r="C6" s="998"/>
      <c r="D6" s="1001"/>
      <c r="E6" s="1153"/>
      <c r="F6" s="644"/>
      <c r="G6" s="1154"/>
      <c r="H6" s="1154"/>
      <c r="I6" s="1171" t="s">
        <v>3413</v>
      </c>
      <c r="J6" s="1172"/>
      <c r="K6" s="1175" t="s">
        <v>3414</v>
      </c>
      <c r="L6" s="1176"/>
      <c r="M6" s="1084" t="s">
        <v>3415</v>
      </c>
      <c r="N6" s="1085"/>
      <c r="O6" s="1084" t="s">
        <v>3413</v>
      </c>
      <c r="P6" s="1085"/>
      <c r="Q6" s="1146" t="s">
        <v>3414</v>
      </c>
      <c r="R6" s="1147"/>
      <c r="S6" s="1062"/>
      <c r="T6" s="987"/>
      <c r="U6" s="418"/>
    </row>
    <row r="7" spans="1:23" s="86" customFormat="1" ht="25.5" customHeight="1" x14ac:dyDescent="0.2">
      <c r="A7" s="993"/>
      <c r="B7" s="994"/>
      <c r="C7" s="998"/>
      <c r="D7" s="1001"/>
      <c r="E7" s="1153"/>
      <c r="F7" s="644"/>
      <c r="G7" s="1154"/>
      <c r="H7" s="1154"/>
      <c r="I7" s="1173"/>
      <c r="J7" s="1174"/>
      <c r="K7" s="1177"/>
      <c r="L7" s="1178"/>
      <c r="M7" s="1086"/>
      <c r="N7" s="1087"/>
      <c r="O7" s="1086"/>
      <c r="P7" s="1087"/>
      <c r="Q7" s="1148"/>
      <c r="R7" s="1149"/>
      <c r="S7" s="1062"/>
      <c r="T7" s="987"/>
      <c r="U7" s="418"/>
    </row>
    <row r="8" spans="1:23" s="86" customFormat="1" ht="21.75" customHeight="1" x14ac:dyDescent="0.4">
      <c r="A8" s="993"/>
      <c r="B8" s="994"/>
      <c r="C8" s="998"/>
      <c r="D8" s="1001"/>
      <c r="E8" s="1153"/>
      <c r="F8" s="644"/>
      <c r="G8" s="454" t="s">
        <v>3416</v>
      </c>
      <c r="H8" s="454" t="s">
        <v>3417</v>
      </c>
      <c r="I8" s="1179" t="s">
        <v>3418</v>
      </c>
      <c r="J8" s="1180"/>
      <c r="K8" s="1179" t="s">
        <v>3419</v>
      </c>
      <c r="L8" s="1180"/>
      <c r="M8" s="1088" t="s">
        <v>3420</v>
      </c>
      <c r="N8" s="1089"/>
      <c r="O8" s="1088" t="s">
        <v>3421</v>
      </c>
      <c r="P8" s="1089"/>
      <c r="Q8" s="1088" t="s">
        <v>3422</v>
      </c>
      <c r="R8" s="1089"/>
      <c r="S8" s="455" t="s">
        <v>3423</v>
      </c>
      <c r="T8" s="639" t="s">
        <v>3583</v>
      </c>
      <c r="U8" s="418"/>
    </row>
    <row r="9" spans="1:23" s="420" customFormat="1" ht="21" x14ac:dyDescent="0.2">
      <c r="A9" s="995"/>
      <c r="B9" s="996"/>
      <c r="C9" s="999"/>
      <c r="D9" s="1002"/>
      <c r="E9" s="419" t="s">
        <v>1238</v>
      </c>
      <c r="F9" s="456"/>
      <c r="G9" s="457" t="s">
        <v>1239</v>
      </c>
      <c r="H9" s="457" t="s">
        <v>1240</v>
      </c>
      <c r="I9" s="1181" t="s">
        <v>1241</v>
      </c>
      <c r="J9" s="1182"/>
      <c r="K9" s="1181" t="s">
        <v>1242</v>
      </c>
      <c r="L9" s="1182"/>
      <c r="M9" s="1151" t="s">
        <v>1243</v>
      </c>
      <c r="N9" s="1152"/>
      <c r="O9" s="1151" t="s">
        <v>2826</v>
      </c>
      <c r="P9" s="1152"/>
      <c r="Q9" s="1151" t="s">
        <v>3424</v>
      </c>
      <c r="R9" s="1152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166" t="s">
        <v>1716</v>
      </c>
      <c r="B27" s="1166"/>
      <c r="C27" s="1166"/>
      <c r="D27" s="1166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167" t="s">
        <v>1282</v>
      </c>
      <c r="B35" s="1168"/>
      <c r="C35" s="1168"/>
      <c r="D35" s="1169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166" t="s">
        <v>1734</v>
      </c>
      <c r="B40" s="1166"/>
      <c r="C40" s="1166"/>
      <c r="D40" s="1166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166" t="s">
        <v>1332</v>
      </c>
      <c r="B63" s="1166"/>
      <c r="C63" s="1166"/>
      <c r="D63" s="1166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166" t="s">
        <v>1724</v>
      </c>
      <c r="B74" s="1166"/>
      <c r="C74" s="1166"/>
      <c r="D74" s="1166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166" t="s">
        <v>1531</v>
      </c>
      <c r="B89" s="1166"/>
      <c r="C89" s="1166"/>
      <c r="D89" s="1166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166" t="s">
        <v>1621</v>
      </c>
      <c r="B93" s="1166"/>
      <c r="C93" s="1166"/>
      <c r="D93" s="1166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166" t="s">
        <v>1617</v>
      </c>
      <c r="B113" s="1166"/>
      <c r="C113" s="1166"/>
      <c r="D113" s="1166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166" t="s">
        <v>1762</v>
      </c>
      <c r="B118" s="1166"/>
      <c r="C118" s="1166"/>
      <c r="D118" s="1166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166" t="s">
        <v>2514</v>
      </c>
      <c r="B124" s="1166"/>
      <c r="C124" s="1166"/>
      <c r="D124" s="1166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166" t="s">
        <v>2521</v>
      </c>
      <c r="B128" s="1166"/>
      <c r="C128" s="1166"/>
      <c r="D128" s="1166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166" t="s">
        <v>1772</v>
      </c>
      <c r="B142" s="1166"/>
      <c r="C142" s="1166"/>
      <c r="D142" s="1166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166" t="s">
        <v>2947</v>
      </c>
      <c r="B146" s="1166"/>
      <c r="C146" s="1166"/>
      <c r="D146" s="1166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166" t="s">
        <v>1900</v>
      </c>
      <c r="B157" s="1166"/>
      <c r="C157" s="1166"/>
      <c r="D157" s="1166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166" t="s">
        <v>1889</v>
      </c>
      <c r="B161" s="1166"/>
      <c r="C161" s="1166"/>
      <c r="D161" s="1166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166" t="s">
        <v>1939</v>
      </c>
      <c r="B169" s="1166"/>
      <c r="C169" s="1166"/>
      <c r="D169" s="1166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166" t="s">
        <v>1916</v>
      </c>
      <c r="B175" s="1166"/>
      <c r="C175" s="1166"/>
      <c r="D175" s="1166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166" t="s">
        <v>1989</v>
      </c>
      <c r="B179" s="1166"/>
      <c r="C179" s="1166"/>
      <c r="D179" s="1166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166" t="s">
        <v>1986</v>
      </c>
      <c r="B183" s="1166"/>
      <c r="C183" s="1166"/>
      <c r="D183" s="1166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166" t="s">
        <v>1951</v>
      </c>
      <c r="B190" s="1166"/>
      <c r="C190" s="1166"/>
      <c r="D190" s="1166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166" t="s">
        <v>1875</v>
      </c>
      <c r="B347" s="1166"/>
      <c r="C347" s="1166"/>
      <c r="D347" s="1166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166" t="s">
        <v>1965</v>
      </c>
      <c r="B351" s="1166"/>
      <c r="C351" s="1166"/>
      <c r="D351" s="1166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166" t="s">
        <v>1955</v>
      </c>
      <c r="B356" s="1166"/>
      <c r="C356" s="1166"/>
      <c r="D356" s="1166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167" t="s">
        <v>2815</v>
      </c>
      <c r="B361" s="1168"/>
      <c r="C361" s="1168"/>
      <c r="D361" s="1169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167" t="s">
        <v>3143</v>
      </c>
      <c r="B379" s="1168"/>
      <c r="C379" s="1168"/>
      <c r="D379" s="1169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183" t="s">
        <v>596</v>
      </c>
      <c r="B380" s="1184"/>
      <c r="C380" s="1184"/>
      <c r="D380" s="1185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380:D380"/>
    <mergeCell ref="A347:D347"/>
    <mergeCell ref="A351:D351"/>
    <mergeCell ref="A356:D356"/>
    <mergeCell ref="A361:D361"/>
    <mergeCell ref="A379:D379"/>
    <mergeCell ref="A169:D169"/>
    <mergeCell ref="A179:D179"/>
    <mergeCell ref="A183:D183"/>
    <mergeCell ref="A190:D190"/>
    <mergeCell ref="A175:D175"/>
    <mergeCell ref="I9:J9"/>
    <mergeCell ref="K9:L9"/>
    <mergeCell ref="M9:N9"/>
    <mergeCell ref="O9:P9"/>
    <mergeCell ref="Q9:R9"/>
    <mergeCell ref="M6:N7"/>
    <mergeCell ref="O6:P7"/>
    <mergeCell ref="Q6:R7"/>
    <mergeCell ref="I8:J8"/>
    <mergeCell ref="K8:L8"/>
    <mergeCell ref="M8:N8"/>
    <mergeCell ref="O8:P8"/>
    <mergeCell ref="Q8:R8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188" t="s">
        <v>0</v>
      </c>
      <c r="B1" s="1188"/>
      <c r="C1" s="1188"/>
      <c r="D1" s="1188"/>
      <c r="E1" s="1188"/>
      <c r="F1" s="1188"/>
      <c r="G1" s="1188"/>
      <c r="H1" s="1188"/>
    </row>
    <row r="2" spans="1:8" ht="23.25" x14ac:dyDescent="0.5">
      <c r="A2" s="1188" t="s">
        <v>3565</v>
      </c>
      <c r="B2" s="1188"/>
      <c r="C2" s="1188"/>
      <c r="D2" s="1188"/>
      <c r="E2" s="1188"/>
      <c r="F2" s="1188"/>
      <c r="G2" s="1188"/>
      <c r="H2" s="1188"/>
    </row>
    <row r="3" spans="1:8" ht="23.25" x14ac:dyDescent="0.5">
      <c r="A3" s="1188" t="s">
        <v>3566</v>
      </c>
      <c r="B3" s="1188"/>
      <c r="C3" s="1188"/>
      <c r="D3" s="1188"/>
      <c r="E3" s="1188"/>
      <c r="F3" s="1188"/>
      <c r="G3" s="1188"/>
      <c r="H3" s="1188"/>
    </row>
    <row r="4" spans="1:8" ht="23.25" x14ac:dyDescent="0.5">
      <c r="A4" s="1188" t="s">
        <v>3530</v>
      </c>
      <c r="B4" s="1188"/>
      <c r="C4" s="1188"/>
      <c r="D4" s="1188"/>
      <c r="E4" s="1188"/>
      <c r="F4" s="1188"/>
      <c r="G4" s="1188"/>
      <c r="H4" s="1188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189" t="s">
        <v>3660</v>
      </c>
      <c r="B6" s="1192" t="s">
        <v>99</v>
      </c>
      <c r="C6" s="1195" t="s">
        <v>3406</v>
      </c>
      <c r="D6" s="1196"/>
      <c r="E6" s="1197"/>
      <c r="F6" s="1197"/>
      <c r="G6" s="1198"/>
      <c r="H6" s="1192" t="s">
        <v>1231</v>
      </c>
    </row>
    <row r="7" spans="1:8" s="622" customFormat="1" ht="74.25" customHeight="1" x14ac:dyDescent="0.2">
      <c r="A7" s="1190"/>
      <c r="B7" s="1193"/>
      <c r="C7" s="1201" t="s">
        <v>3554</v>
      </c>
      <c r="D7" s="1202"/>
      <c r="E7" s="623" t="s">
        <v>3415</v>
      </c>
      <c r="F7" s="623" t="s">
        <v>3413</v>
      </c>
      <c r="G7" s="623" t="s">
        <v>3544</v>
      </c>
      <c r="H7" s="1199"/>
    </row>
    <row r="8" spans="1:8" s="622" customFormat="1" ht="18" customHeight="1" x14ac:dyDescent="0.2">
      <c r="A8" s="1191"/>
      <c r="B8" s="1194"/>
      <c r="C8" s="1203"/>
      <c r="D8" s="1204"/>
      <c r="E8" s="624" t="s">
        <v>3567</v>
      </c>
      <c r="F8" s="624" t="s">
        <v>3568</v>
      </c>
      <c r="G8" s="624" t="s">
        <v>3569</v>
      </c>
      <c r="H8" s="1200"/>
    </row>
    <row r="9" spans="1:8" x14ac:dyDescent="0.45">
      <c r="A9" s="1186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186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186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187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187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187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186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186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186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186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187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187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187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187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188" t="s">
        <v>0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188"/>
      <c r="M1" s="1188"/>
      <c r="N1" s="1188"/>
      <c r="O1" s="1188"/>
      <c r="P1" s="1188"/>
      <c r="Q1" s="1188"/>
      <c r="R1" s="1188"/>
      <c r="S1" s="1188"/>
    </row>
    <row r="2" spans="1:20" s="85" customFormat="1" ht="23.25" x14ac:dyDescent="0.5">
      <c r="A2" s="1188" t="s">
        <v>3552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</row>
    <row r="3" spans="1:20" s="85" customFormat="1" ht="23.25" x14ac:dyDescent="0.5">
      <c r="A3" s="1188" t="s">
        <v>3553</v>
      </c>
      <c r="B3" s="1188"/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1188"/>
      <c r="O3" s="1188"/>
      <c r="P3" s="1188"/>
      <c r="Q3" s="1188"/>
      <c r="R3" s="1188"/>
      <c r="S3" s="1188"/>
    </row>
    <row r="4" spans="1:20" s="85" customFormat="1" ht="12" customHeight="1" x14ac:dyDescent="0.5">
      <c r="A4" s="1247"/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</row>
    <row r="5" spans="1:20" s="86" customFormat="1" ht="24" customHeight="1" x14ac:dyDescent="0.45">
      <c r="A5" s="1000" t="s">
        <v>3661</v>
      </c>
      <c r="B5" s="1207"/>
      <c r="C5" s="1003" t="s">
        <v>99</v>
      </c>
      <c r="D5" s="1248" t="s">
        <v>3406</v>
      </c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50"/>
      <c r="S5" s="453" t="s">
        <v>2039</v>
      </c>
      <c r="T5" s="85"/>
    </row>
    <row r="6" spans="1:20" s="86" customFormat="1" ht="24" customHeight="1" x14ac:dyDescent="0.45">
      <c r="A6" s="1001"/>
      <c r="B6" s="1208"/>
      <c r="C6" s="1004"/>
      <c r="D6" s="1217" t="s">
        <v>3554</v>
      </c>
      <c r="E6" s="1218"/>
      <c r="F6" s="1210" t="s">
        <v>3555</v>
      </c>
      <c r="G6" s="1211"/>
      <c r="H6" s="1211"/>
      <c r="I6" s="1212"/>
      <c r="J6" s="1241" t="s">
        <v>3556</v>
      </c>
      <c r="K6" s="1242"/>
      <c r="L6" s="1242"/>
      <c r="M6" s="1242"/>
      <c r="N6" s="1242"/>
      <c r="O6" s="1243"/>
      <c r="P6" s="1246" t="s">
        <v>3662</v>
      </c>
      <c r="Q6" s="1246"/>
      <c r="R6" s="1246"/>
      <c r="S6" s="987" t="s">
        <v>3412</v>
      </c>
      <c r="T6" s="85"/>
    </row>
    <row r="7" spans="1:20" s="86" customFormat="1" ht="27.75" customHeight="1" x14ac:dyDescent="0.2">
      <c r="A7" s="1001"/>
      <c r="B7" s="1208"/>
      <c r="C7" s="1004"/>
      <c r="D7" s="1219"/>
      <c r="E7" s="1220"/>
      <c r="F7" s="1213" t="s">
        <v>3413</v>
      </c>
      <c r="G7" s="1214"/>
      <c r="H7" s="1213" t="s">
        <v>3544</v>
      </c>
      <c r="I7" s="1214"/>
      <c r="J7" s="1232" t="s">
        <v>3415</v>
      </c>
      <c r="K7" s="1244"/>
      <c r="L7" s="1232" t="s">
        <v>3413</v>
      </c>
      <c r="M7" s="1244"/>
      <c r="N7" s="1232" t="s">
        <v>3544</v>
      </c>
      <c r="O7" s="1233"/>
      <c r="P7" s="1230" t="s">
        <v>3415</v>
      </c>
      <c r="Q7" s="1230" t="s">
        <v>3413</v>
      </c>
      <c r="R7" s="1230" t="s">
        <v>3544</v>
      </c>
      <c r="S7" s="1229"/>
      <c r="T7" s="418"/>
    </row>
    <row r="8" spans="1:20" s="86" customFormat="1" ht="26.25" customHeight="1" x14ac:dyDescent="0.2">
      <c r="A8" s="1001"/>
      <c r="B8" s="1208"/>
      <c r="C8" s="1004"/>
      <c r="D8" s="1219"/>
      <c r="E8" s="1220"/>
      <c r="F8" s="1215"/>
      <c r="G8" s="1216"/>
      <c r="H8" s="1215"/>
      <c r="I8" s="1216"/>
      <c r="J8" s="1234"/>
      <c r="K8" s="1245"/>
      <c r="L8" s="1234"/>
      <c r="M8" s="1245"/>
      <c r="N8" s="1234"/>
      <c r="O8" s="1235"/>
      <c r="P8" s="1231"/>
      <c r="Q8" s="1231"/>
      <c r="R8" s="1231"/>
      <c r="S8" s="1229"/>
      <c r="T8" s="418"/>
    </row>
    <row r="9" spans="1:20" s="552" customFormat="1" ht="18.75" customHeight="1" x14ac:dyDescent="0.2">
      <c r="A9" s="1002"/>
      <c r="B9" s="1209"/>
      <c r="C9" s="1005"/>
      <c r="D9" s="1223" t="s">
        <v>3584</v>
      </c>
      <c r="E9" s="1224"/>
      <c r="F9" s="1236" t="s">
        <v>3418</v>
      </c>
      <c r="G9" s="1237"/>
      <c r="H9" s="1236" t="s">
        <v>3419</v>
      </c>
      <c r="I9" s="1237"/>
      <c r="J9" s="1238" t="s">
        <v>3420</v>
      </c>
      <c r="K9" s="1239"/>
      <c r="L9" s="1238" t="s">
        <v>3421</v>
      </c>
      <c r="M9" s="1239"/>
      <c r="N9" s="1238" t="s">
        <v>3422</v>
      </c>
      <c r="O9" s="1240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25" t="s">
        <v>86</v>
      </c>
      <c r="B67" s="1226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27" t="s">
        <v>3137</v>
      </c>
      <c r="B69" s="1228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21" t="s">
        <v>3238</v>
      </c>
      <c r="B70" s="1222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21" t="s">
        <v>3239</v>
      </c>
      <c r="B73" s="1222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05" t="s">
        <v>3560</v>
      </c>
      <c r="B75" s="1206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183" t="s">
        <v>596</v>
      </c>
      <c r="B81" s="1185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1:S1"/>
    <mergeCell ref="A2:S2"/>
    <mergeCell ref="A3:S3"/>
    <mergeCell ref="A4:S4"/>
    <mergeCell ref="D5:R5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255" t="s">
        <v>0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  <c r="T1" s="1255"/>
      <c r="U1" s="1255"/>
      <c r="V1" s="1255"/>
      <c r="W1" s="1255"/>
      <c r="X1" s="1255"/>
      <c r="Y1" s="1255"/>
      <c r="Z1" s="1255"/>
      <c r="AA1" s="1255"/>
      <c r="AB1" s="1255"/>
      <c r="AC1" s="1255"/>
      <c r="AD1" s="1255"/>
      <c r="AE1" s="1255"/>
      <c r="AF1" s="1255"/>
      <c r="AG1" s="1255"/>
      <c r="AH1" s="1255"/>
      <c r="AI1" s="1255"/>
      <c r="AJ1" s="1255"/>
      <c r="AK1" s="1255"/>
      <c r="AL1" s="1255"/>
      <c r="AM1" s="1255"/>
      <c r="AN1" s="1255"/>
      <c r="AO1" s="1255"/>
    </row>
    <row r="2" spans="1:41" s="190" customFormat="1" ht="21.75" x14ac:dyDescent="0.45">
      <c r="A2" s="1256" t="s">
        <v>1220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56"/>
      <c r="P2" s="1256"/>
      <c r="Q2" s="1256"/>
      <c r="R2" s="1256"/>
      <c r="S2" s="1256"/>
      <c r="T2" s="1256"/>
      <c r="U2" s="1256"/>
      <c r="V2" s="1256"/>
      <c r="W2" s="1256"/>
      <c r="X2" s="1256"/>
      <c r="Y2" s="1256"/>
      <c r="Z2" s="1256"/>
      <c r="AA2" s="1256"/>
      <c r="AB2" s="1256"/>
      <c r="AC2" s="1256"/>
      <c r="AD2" s="1256"/>
      <c r="AE2" s="1256"/>
      <c r="AF2" s="1256"/>
      <c r="AG2" s="1256"/>
      <c r="AH2" s="1256"/>
      <c r="AI2" s="1256"/>
      <c r="AJ2" s="1256"/>
      <c r="AK2" s="1256"/>
      <c r="AL2" s="1256"/>
      <c r="AM2" s="1256"/>
      <c r="AN2" s="1256"/>
      <c r="AO2" s="1256"/>
    </row>
    <row r="3" spans="1:41" s="192" customFormat="1" ht="21.75" x14ac:dyDescent="0.45">
      <c r="A3" s="1115" t="s">
        <v>1993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  <c r="AB3" s="1115"/>
      <c r="AC3" s="1115"/>
      <c r="AD3" s="1115"/>
      <c r="AE3" s="1115"/>
      <c r="AF3" s="1115"/>
      <c r="AG3" s="1115"/>
      <c r="AH3" s="1115"/>
      <c r="AI3" s="1115"/>
      <c r="AJ3" s="1115"/>
      <c r="AK3" s="1115"/>
      <c r="AL3" s="1115"/>
      <c r="AM3" s="1115"/>
      <c r="AN3" s="1115"/>
      <c r="AO3" s="1115"/>
    </row>
    <row r="4" spans="1:41" s="2" customFormat="1" ht="18" customHeight="1" x14ac:dyDescent="0.4">
      <c r="A4" s="1257" t="s">
        <v>3</v>
      </c>
      <c r="B4" s="1251" t="s">
        <v>1994</v>
      </c>
      <c r="C4" s="1251"/>
      <c r="D4" s="1251"/>
      <c r="E4" s="1251" t="s">
        <v>1995</v>
      </c>
      <c r="F4" s="1251"/>
      <c r="G4" s="1251"/>
      <c r="H4" s="1251" t="s">
        <v>1996</v>
      </c>
      <c r="I4" s="1251"/>
      <c r="J4" s="1251"/>
      <c r="K4" s="1251" t="s">
        <v>1997</v>
      </c>
      <c r="L4" s="1251"/>
      <c r="M4" s="1251"/>
      <c r="N4" s="1251" t="s">
        <v>1998</v>
      </c>
      <c r="O4" s="1251"/>
      <c r="P4" s="1251"/>
      <c r="Q4" s="1251" t="s">
        <v>1999</v>
      </c>
      <c r="R4" s="1251"/>
      <c r="S4" s="1251"/>
      <c r="T4" s="1251" t="s">
        <v>2000</v>
      </c>
      <c r="U4" s="1251"/>
      <c r="V4" s="1251"/>
      <c r="W4" s="1251" t="s">
        <v>2001</v>
      </c>
      <c r="X4" s="1251"/>
      <c r="Y4" s="1251"/>
      <c r="Z4" s="1251" t="s">
        <v>2002</v>
      </c>
      <c r="AA4" s="1251"/>
      <c r="AB4" s="1251"/>
      <c r="AC4" s="1252" t="s">
        <v>2003</v>
      </c>
      <c r="AD4" s="1253"/>
      <c r="AE4" s="1254"/>
      <c r="AF4" s="1252" t="s">
        <v>2004</v>
      </c>
      <c r="AG4" s="1253"/>
      <c r="AH4" s="1254"/>
      <c r="AI4" s="1252" t="s">
        <v>2005</v>
      </c>
      <c r="AJ4" s="1253"/>
      <c r="AK4" s="1254"/>
      <c r="AL4" s="1259" t="s">
        <v>2006</v>
      </c>
      <c r="AM4" s="1260"/>
      <c r="AN4" s="1261"/>
      <c r="AO4" s="1262" t="s">
        <v>1231</v>
      </c>
    </row>
    <row r="5" spans="1:41" s="360" customFormat="1" ht="18" customHeight="1" x14ac:dyDescent="0.35">
      <c r="A5" s="1258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263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  <mergeCell ref="W4:Y4"/>
    <mergeCell ref="Z4:AB4"/>
    <mergeCell ref="AC4:AE4"/>
    <mergeCell ref="AF4:AH4"/>
    <mergeCell ref="AI4:AK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989" t="s">
        <v>93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</row>
    <row r="2" spans="1:50" s="85" customFormat="1" ht="23.25" x14ac:dyDescent="0.5">
      <c r="A2" s="989" t="s">
        <v>2036</v>
      </c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</row>
    <row r="3" spans="1:50" s="85" customFormat="1" ht="23.25" x14ac:dyDescent="0.5">
      <c r="A3" s="990" t="s">
        <v>3077</v>
      </c>
      <c r="B3" s="990"/>
      <c r="C3" s="990"/>
      <c r="D3" s="990"/>
      <c r="E3" s="989"/>
      <c r="F3" s="990"/>
      <c r="G3" s="990"/>
      <c r="H3" s="990"/>
      <c r="I3" s="990"/>
      <c r="J3" s="989"/>
      <c r="K3" s="989"/>
      <c r="L3" s="989"/>
    </row>
    <row r="4" spans="1:50" s="86" customFormat="1" ht="26.25" customHeight="1" x14ac:dyDescent="0.45">
      <c r="A4" s="991" t="s">
        <v>96</v>
      </c>
      <c r="B4" s="992"/>
      <c r="C4" s="997" t="s">
        <v>97</v>
      </c>
      <c r="D4" s="1000" t="s">
        <v>98</v>
      </c>
      <c r="E4" s="1264" t="s">
        <v>99</v>
      </c>
      <c r="F4" s="1266" t="s">
        <v>100</v>
      </c>
      <c r="G4" s="1266"/>
      <c r="H4" s="1266"/>
      <c r="I4" s="988"/>
      <c r="J4" s="1267" t="s">
        <v>2037</v>
      </c>
      <c r="K4" s="1267" t="s">
        <v>2038</v>
      </c>
      <c r="L4" s="1264" t="s">
        <v>2039</v>
      </c>
      <c r="M4" s="85"/>
    </row>
    <row r="5" spans="1:50" s="86" customFormat="1" ht="26.25" customHeight="1" x14ac:dyDescent="0.45">
      <c r="A5" s="993"/>
      <c r="B5" s="994"/>
      <c r="C5" s="998"/>
      <c r="D5" s="1001"/>
      <c r="E5" s="1265"/>
      <c r="F5" s="1270" t="s">
        <v>2040</v>
      </c>
      <c r="G5" s="1271"/>
      <c r="H5" s="1272" t="s">
        <v>2041</v>
      </c>
      <c r="I5" s="1273"/>
      <c r="J5" s="1268"/>
      <c r="K5" s="1268"/>
      <c r="L5" s="1269"/>
      <c r="M5" s="85"/>
    </row>
    <row r="6" spans="1:50" s="86" customFormat="1" ht="26.25" customHeight="1" x14ac:dyDescent="0.45">
      <c r="A6" s="993"/>
      <c r="B6" s="994"/>
      <c r="C6" s="998"/>
      <c r="D6" s="1001"/>
      <c r="E6" s="1265"/>
      <c r="F6" s="389" t="s">
        <v>2042</v>
      </c>
      <c r="G6" s="389" t="s">
        <v>108</v>
      </c>
      <c r="H6" s="389" t="s">
        <v>2043</v>
      </c>
      <c r="I6" s="389" t="s">
        <v>110</v>
      </c>
      <c r="J6" s="1268"/>
      <c r="K6" s="1268"/>
      <c r="L6" s="1269"/>
      <c r="M6" s="85"/>
    </row>
    <row r="7" spans="1:50" s="332" customFormat="1" ht="18.75" x14ac:dyDescent="0.2">
      <c r="A7" s="995"/>
      <c r="B7" s="996"/>
      <c r="C7" s="999"/>
      <c r="D7" s="1002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166" t="s">
        <v>1716</v>
      </c>
      <c r="B23" s="1166"/>
      <c r="C23" s="1166"/>
      <c r="D23" s="1166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167" t="s">
        <v>1282</v>
      </c>
      <c r="B33" s="1168"/>
      <c r="C33" s="1168"/>
      <c r="D33" s="1169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166" t="s">
        <v>1734</v>
      </c>
      <c r="B47" s="1166"/>
      <c r="C47" s="1166"/>
      <c r="D47" s="1166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166" t="s">
        <v>1332</v>
      </c>
      <c r="B83" s="1166"/>
      <c r="C83" s="1166"/>
      <c r="D83" s="1166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166" t="s">
        <v>1724</v>
      </c>
      <c r="B86" s="1166"/>
      <c r="C86" s="1166"/>
      <c r="D86" s="1166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166" t="s">
        <v>1531</v>
      </c>
      <c r="B158" s="1166"/>
      <c r="C158" s="1166"/>
      <c r="D158" s="1166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166" t="s">
        <v>1621</v>
      </c>
      <c r="B164" s="1166"/>
      <c r="C164" s="1166"/>
      <c r="D164" s="1166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166" t="s">
        <v>1617</v>
      </c>
      <c r="B189" s="1166"/>
      <c r="C189" s="1166"/>
      <c r="D189" s="1166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166" t="s">
        <v>1762</v>
      </c>
      <c r="B195" s="1166"/>
      <c r="C195" s="1166"/>
      <c r="D195" s="1166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166" t="s">
        <v>2514</v>
      </c>
      <c r="B205" s="1166"/>
      <c r="C205" s="1166"/>
      <c r="D205" s="1166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166" t="s">
        <v>2521</v>
      </c>
      <c r="B209" s="1166"/>
      <c r="C209" s="1166"/>
      <c r="D209" s="1166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166" t="s">
        <v>1772</v>
      </c>
      <c r="B216" s="1166"/>
      <c r="C216" s="1166"/>
      <c r="D216" s="1166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166" t="s">
        <v>1900</v>
      </c>
      <c r="B222" s="1166"/>
      <c r="C222" s="1166"/>
      <c r="D222" s="1166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166" t="s">
        <v>1889</v>
      </c>
      <c r="B226" s="1166"/>
      <c r="C226" s="1166"/>
      <c r="D226" s="1166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166" t="s">
        <v>1939</v>
      </c>
      <c r="B236" s="1166"/>
      <c r="C236" s="1166"/>
      <c r="D236" s="1166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166" t="s">
        <v>1916</v>
      </c>
      <c r="B242" s="1166"/>
      <c r="C242" s="1166"/>
      <c r="D242" s="1166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166" t="s">
        <v>1989</v>
      </c>
      <c r="B247" s="1166"/>
      <c r="C247" s="1166"/>
      <c r="D247" s="1166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166" t="s">
        <v>1986</v>
      </c>
      <c r="B252" s="1166"/>
      <c r="C252" s="1166"/>
      <c r="D252" s="1166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166" t="s">
        <v>1951</v>
      </c>
      <c r="B263" s="1166"/>
      <c r="C263" s="1166"/>
      <c r="D263" s="1166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166" t="s">
        <v>1875</v>
      </c>
      <c r="B326" s="1166"/>
      <c r="C326" s="1166"/>
      <c r="D326" s="1166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166" t="s">
        <v>1965</v>
      </c>
      <c r="B330" s="1166"/>
      <c r="C330" s="1166"/>
      <c r="D330" s="1166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166" t="s">
        <v>1955</v>
      </c>
      <c r="B359" s="1166"/>
      <c r="C359" s="1166"/>
      <c r="D359" s="1166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167" t="s">
        <v>2815</v>
      </c>
      <c r="B362" s="1168"/>
      <c r="C362" s="1168"/>
      <c r="D362" s="1169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183" t="s">
        <v>596</v>
      </c>
      <c r="B363" s="1184"/>
      <c r="C363" s="1184"/>
      <c r="D363" s="1185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280" t="s">
        <v>0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  <c r="L1" s="1280"/>
      <c r="M1" s="1280"/>
      <c r="N1" s="1280"/>
      <c r="O1" s="1280"/>
      <c r="P1" s="1280"/>
      <c r="Q1" s="1280"/>
      <c r="R1" s="1280"/>
      <c r="S1" s="1280"/>
      <c r="T1" s="1280"/>
      <c r="U1" s="1280"/>
      <c r="V1" s="1280"/>
      <c r="W1" s="1280"/>
      <c r="X1" s="1280"/>
      <c r="Y1" s="1280"/>
      <c r="Z1" s="1280"/>
      <c r="AA1" s="1280"/>
      <c r="AB1" s="1280"/>
      <c r="AC1" s="1280"/>
      <c r="AD1" s="1280"/>
      <c r="AE1" s="1280"/>
      <c r="AF1" s="1280"/>
      <c r="AG1" s="1280"/>
      <c r="AH1" s="1280"/>
      <c r="AI1" s="1280"/>
      <c r="AJ1" s="1280"/>
      <c r="AK1" s="1280"/>
      <c r="AL1" s="1280"/>
      <c r="AM1" s="1280"/>
      <c r="AN1" s="1280"/>
      <c r="AO1" s="1280"/>
      <c r="AP1" s="1280"/>
    </row>
    <row r="2" spans="1:42" s="268" customFormat="1" ht="19.5" x14ac:dyDescent="0.3">
      <c r="A2" s="1281" t="s">
        <v>1220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  <c r="P2" s="1281"/>
      <c r="Q2" s="1281"/>
      <c r="R2" s="1281"/>
      <c r="S2" s="1281"/>
      <c r="T2" s="1281"/>
      <c r="U2" s="1281"/>
      <c r="V2" s="1281"/>
      <c r="W2" s="1281"/>
      <c r="X2" s="1281"/>
      <c r="Y2" s="1281"/>
      <c r="Z2" s="1281"/>
      <c r="AA2" s="1281"/>
      <c r="AB2" s="1281"/>
      <c r="AC2" s="1281"/>
      <c r="AD2" s="1281"/>
      <c r="AE2" s="1281"/>
      <c r="AF2" s="1281"/>
      <c r="AG2" s="1281"/>
      <c r="AH2" s="1281"/>
      <c r="AI2" s="1281"/>
      <c r="AJ2" s="1281"/>
      <c r="AK2" s="1281"/>
      <c r="AL2" s="1281"/>
      <c r="AM2" s="1281"/>
      <c r="AN2" s="1281"/>
      <c r="AO2" s="1281"/>
      <c r="AP2" s="1281"/>
    </row>
    <row r="3" spans="1:42" s="269" customFormat="1" ht="19.5" x14ac:dyDescent="0.3">
      <c r="A3" s="1282" t="s">
        <v>3322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2"/>
      <c r="L3" s="1282"/>
      <c r="M3" s="1282"/>
      <c r="N3" s="1282"/>
      <c r="O3" s="1282"/>
      <c r="P3" s="1282"/>
      <c r="Q3" s="1282"/>
      <c r="R3" s="1282"/>
      <c r="S3" s="1282"/>
      <c r="T3" s="1282"/>
      <c r="U3" s="1282"/>
      <c r="V3" s="1282"/>
      <c r="W3" s="1282"/>
      <c r="X3" s="1282"/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</row>
    <row r="4" spans="1:42" s="271" customFormat="1" ht="18.75" customHeight="1" x14ac:dyDescent="0.35">
      <c r="A4" s="1283" t="s">
        <v>2</v>
      </c>
      <c r="B4" s="1284"/>
      <c r="C4" s="1276" t="s">
        <v>1221</v>
      </c>
      <c r="D4" s="1276"/>
      <c r="E4" s="1276"/>
      <c r="F4" s="1276" t="s">
        <v>1222</v>
      </c>
      <c r="G4" s="1276"/>
      <c r="H4" s="1276"/>
      <c r="I4" s="1276" t="s">
        <v>1223</v>
      </c>
      <c r="J4" s="1276"/>
      <c r="K4" s="1276"/>
      <c r="L4" s="1276" t="s">
        <v>1224</v>
      </c>
      <c r="M4" s="1276"/>
      <c r="N4" s="1276"/>
      <c r="O4" s="1276" t="s">
        <v>1225</v>
      </c>
      <c r="P4" s="1276"/>
      <c r="Q4" s="1276"/>
      <c r="R4" s="1276" t="s">
        <v>1226</v>
      </c>
      <c r="S4" s="1276"/>
      <c r="T4" s="1276"/>
      <c r="U4" s="1276" t="s">
        <v>1227</v>
      </c>
      <c r="V4" s="1276"/>
      <c r="W4" s="1276"/>
      <c r="X4" s="1276" t="s">
        <v>3323</v>
      </c>
      <c r="Y4" s="1276"/>
      <c r="Z4" s="1276"/>
      <c r="AA4" s="1276" t="s">
        <v>3324</v>
      </c>
      <c r="AB4" s="1276"/>
      <c r="AC4" s="1276"/>
      <c r="AD4" s="1277" t="s">
        <v>3325</v>
      </c>
      <c r="AE4" s="1278"/>
      <c r="AF4" s="1279"/>
      <c r="AG4" s="1277" t="s">
        <v>1228</v>
      </c>
      <c r="AH4" s="1278"/>
      <c r="AI4" s="1279"/>
      <c r="AJ4" s="1277" t="s">
        <v>1229</v>
      </c>
      <c r="AK4" s="1278"/>
      <c r="AL4" s="1279"/>
      <c r="AM4" s="1287" t="s">
        <v>1230</v>
      </c>
      <c r="AN4" s="1288"/>
      <c r="AO4" s="1289"/>
      <c r="AP4" s="270" t="s">
        <v>1231</v>
      </c>
    </row>
    <row r="5" spans="1:42" s="271" customFormat="1" ht="23.25" customHeight="1" x14ac:dyDescent="0.35">
      <c r="A5" s="1285"/>
      <c r="B5" s="1286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274" t="s">
        <v>89</v>
      </c>
      <c r="B34" s="1275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  <mergeCell ref="A34:B34"/>
    <mergeCell ref="U4:W4"/>
    <mergeCell ref="X4:Z4"/>
    <mergeCell ref="AA4:AC4"/>
    <mergeCell ref="AD4:A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175"/>
  <sheetViews>
    <sheetView workbookViewId="0">
      <selection activeCell="A3" sqref="A3:L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</row>
    <row r="2" spans="1:13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</row>
    <row r="3" spans="1:13" s="85" customFormat="1" ht="26.25" x14ac:dyDescent="0.55000000000000004">
      <c r="A3" s="1061" t="s">
        <v>7657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</row>
    <row r="4" spans="1:13" s="86" customFormat="1" ht="23.25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100</v>
      </c>
      <c r="G4" s="1007"/>
      <c r="H4" s="1007"/>
      <c r="I4" s="1007"/>
      <c r="J4" s="1008"/>
      <c r="K4" s="985" t="s">
        <v>3407</v>
      </c>
      <c r="L4" s="453" t="s">
        <v>2039</v>
      </c>
      <c r="M4" s="85"/>
    </row>
    <row r="5" spans="1:13" s="86" customFormat="1" ht="21" customHeight="1" x14ac:dyDescent="0.2">
      <c r="A5" s="993"/>
      <c r="B5" s="994"/>
      <c r="C5" s="998"/>
      <c r="D5" s="1001"/>
      <c r="E5" s="1004"/>
      <c r="F5" s="1009" t="s">
        <v>5471</v>
      </c>
      <c r="G5" s="1010"/>
      <c r="H5" s="983" t="s">
        <v>3415</v>
      </c>
      <c r="I5" s="983" t="s">
        <v>7658</v>
      </c>
      <c r="J5" s="1063" t="s">
        <v>3413</v>
      </c>
      <c r="K5" s="1062"/>
      <c r="L5" s="987" t="s">
        <v>3412</v>
      </c>
      <c r="M5" s="418"/>
    </row>
    <row r="6" spans="1:13" s="86" customFormat="1" ht="21" customHeight="1" x14ac:dyDescent="0.2">
      <c r="A6" s="993"/>
      <c r="B6" s="994"/>
      <c r="C6" s="998"/>
      <c r="D6" s="1001"/>
      <c r="E6" s="1004"/>
      <c r="F6" s="1011"/>
      <c r="G6" s="1012"/>
      <c r="H6" s="984"/>
      <c r="I6" s="984"/>
      <c r="J6" s="1064"/>
      <c r="K6" s="1062"/>
      <c r="L6" s="987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>SUM(H8+I8+J8)</f>
        <v>7500</v>
      </c>
      <c r="L8" s="862">
        <f>+E8-K8</f>
        <v>67500</v>
      </c>
    </row>
    <row r="9" spans="1:13" s="904" customFormat="1" ht="63" x14ac:dyDescent="0.2">
      <c r="A9" s="669"/>
      <c r="B9" s="225" t="s">
        <v>7659</v>
      </c>
      <c r="C9" s="225" t="s">
        <v>7660</v>
      </c>
      <c r="D9" s="336" t="s">
        <v>7661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>SUM(H9+I9+J9)</f>
        <v>4118</v>
      </c>
      <c r="L9" s="862">
        <f>+E9-K9</f>
        <v>37062</v>
      </c>
    </row>
    <row r="10" spans="1:13" s="904" customFormat="1" ht="84" x14ac:dyDescent="0.2">
      <c r="A10" s="669"/>
      <c r="B10" s="225" t="s">
        <v>7662</v>
      </c>
      <c r="C10" s="225" t="s">
        <v>7663</v>
      </c>
      <c r="D10" s="336" t="s">
        <v>7664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>SUM(H10+I10+J10)</f>
        <v>3350</v>
      </c>
      <c r="L10" s="862">
        <f>+E10-K10</f>
        <v>30150</v>
      </c>
    </row>
    <row r="11" spans="1:13" s="904" customFormat="1" ht="126" x14ac:dyDescent="0.2">
      <c r="A11" s="669"/>
      <c r="B11" s="225" t="s">
        <v>7665</v>
      </c>
      <c r="C11" s="225" t="s">
        <v>7666</v>
      </c>
      <c r="D11" s="336" t="s">
        <v>7667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>SUM(H11+I11+J11)</f>
        <v>12600</v>
      </c>
      <c r="L11" s="862">
        <f>+E11-K11</f>
        <v>113400</v>
      </c>
    </row>
    <row r="12" spans="1:13" s="229" customFormat="1" ht="21" x14ac:dyDescent="0.2">
      <c r="A12" s="225"/>
      <c r="B12" s="225"/>
      <c r="C12" s="847"/>
      <c r="D12" s="336"/>
      <c r="E12" s="231"/>
      <c r="F12" s="227"/>
      <c r="G12" s="960"/>
      <c r="H12" s="231"/>
      <c r="I12" s="231"/>
      <c r="J12" s="231"/>
      <c r="K12" s="231"/>
      <c r="L12" s="231"/>
    </row>
    <row r="13" spans="1:13" s="688" customFormat="1" ht="21.75" x14ac:dyDescent="0.2">
      <c r="A13" s="1065" t="s">
        <v>1716</v>
      </c>
      <c r="B13" s="1066"/>
      <c r="C13" s="1066"/>
      <c r="D13" s="1067"/>
      <c r="E13" s="686">
        <f>SUM(E8:E12)</f>
        <v>275680</v>
      </c>
      <c r="F13" s="686"/>
      <c r="G13" s="686">
        <f t="shared" ref="G13:L13" si="0">SUM(G8:G12)</f>
        <v>27568</v>
      </c>
      <c r="H13" s="686">
        <f t="shared" si="0"/>
        <v>13784</v>
      </c>
      <c r="I13" s="686">
        <f t="shared" si="0"/>
        <v>13784</v>
      </c>
      <c r="J13" s="686">
        <f t="shared" si="0"/>
        <v>0</v>
      </c>
      <c r="K13" s="686">
        <f t="shared" si="0"/>
        <v>27568</v>
      </c>
      <c r="L13" s="686">
        <f t="shared" si="0"/>
        <v>248112</v>
      </c>
      <c r="M13" s="912"/>
    </row>
    <row r="14" spans="1:13" s="447" customFormat="1" ht="23.25" hidden="1" x14ac:dyDescent="0.2">
      <c r="A14" s="778" t="s">
        <v>185</v>
      </c>
      <c r="B14" s="778"/>
      <c r="C14" s="846"/>
      <c r="D14" s="814"/>
      <c r="E14" s="779"/>
      <c r="F14" s="942"/>
      <c r="G14" s="959"/>
      <c r="H14" s="781"/>
      <c r="I14" s="781"/>
      <c r="J14" s="781"/>
      <c r="K14" s="781"/>
      <c r="L14" s="781"/>
      <c r="M14" s="913"/>
    </row>
    <row r="15" spans="1:13" s="229" customFormat="1" ht="21" hidden="1" x14ac:dyDescent="0.2">
      <c r="A15" s="225"/>
      <c r="B15" s="225"/>
      <c r="C15" s="847"/>
      <c r="D15" s="336"/>
      <c r="E15" s="787"/>
      <c r="F15" s="227"/>
      <c r="G15" s="960"/>
      <c r="H15" s="862"/>
      <c r="I15" s="862"/>
      <c r="J15" s="231"/>
      <c r="K15" s="231"/>
      <c r="L15" s="231"/>
    </row>
    <row r="16" spans="1:13" s="229" customFormat="1" ht="21" hidden="1" x14ac:dyDescent="0.2">
      <c r="A16" s="225"/>
      <c r="B16" s="225"/>
      <c r="C16" s="847"/>
      <c r="D16" s="336"/>
      <c r="E16" s="231"/>
      <c r="F16" s="227"/>
      <c r="G16" s="960"/>
      <c r="H16" s="231"/>
      <c r="I16" s="231"/>
      <c r="J16" s="231"/>
      <c r="K16" s="231"/>
      <c r="L16" s="231"/>
    </row>
    <row r="17" spans="1:13" s="688" customFormat="1" ht="21.75" hidden="1" x14ac:dyDescent="0.2">
      <c r="A17" s="1065" t="s">
        <v>1282</v>
      </c>
      <c r="B17" s="1066"/>
      <c r="C17" s="1066"/>
      <c r="D17" s="1067"/>
      <c r="E17" s="686">
        <f>SUM(E15:E16)</f>
        <v>0</v>
      </c>
      <c r="F17" s="686"/>
      <c r="G17" s="686">
        <f t="shared" ref="G17:L17" si="1">SUM(G15:G16)</f>
        <v>0</v>
      </c>
      <c r="H17" s="686">
        <f t="shared" si="1"/>
        <v>0</v>
      </c>
      <c r="I17" s="686">
        <f t="shared" si="1"/>
        <v>0</v>
      </c>
      <c r="J17" s="686">
        <f t="shared" si="1"/>
        <v>0</v>
      </c>
      <c r="K17" s="686">
        <f t="shared" si="1"/>
        <v>0</v>
      </c>
      <c r="L17" s="686">
        <f t="shared" si="1"/>
        <v>0</v>
      </c>
      <c r="M17" s="912"/>
    </row>
    <row r="18" spans="1:13" s="447" customFormat="1" ht="23.25" hidden="1" x14ac:dyDescent="0.2">
      <c r="A18" s="778" t="s">
        <v>205</v>
      </c>
      <c r="B18" s="777"/>
      <c r="C18" s="846"/>
      <c r="D18" s="814"/>
      <c r="E18" s="779"/>
      <c r="F18" s="942"/>
      <c r="G18" s="959"/>
      <c r="H18" s="781"/>
      <c r="I18" s="781"/>
      <c r="J18" s="781"/>
      <c r="K18" s="781"/>
      <c r="L18" s="781"/>
      <c r="M18" s="913"/>
    </row>
    <row r="19" spans="1:13" s="188" customFormat="1" ht="21" hidden="1" x14ac:dyDescent="0.2">
      <c r="A19" s="225"/>
      <c r="B19" s="225"/>
      <c r="C19" s="225"/>
      <c r="D19" s="336"/>
      <c r="E19" s="862"/>
      <c r="F19" s="227"/>
      <c r="G19" s="960"/>
      <c r="H19" s="862"/>
      <c r="I19" s="862"/>
      <c r="J19" s="862"/>
      <c r="K19" s="862"/>
      <c r="L19" s="862"/>
    </row>
    <row r="20" spans="1:13" s="188" customFormat="1" ht="21" hidden="1" x14ac:dyDescent="0.2">
      <c r="A20" s="225"/>
      <c r="B20" s="225"/>
      <c r="C20" s="225"/>
      <c r="D20" s="336"/>
      <c r="E20" s="862"/>
      <c r="F20" s="227"/>
      <c r="G20" s="960"/>
      <c r="H20" s="862"/>
      <c r="I20" s="862"/>
      <c r="J20" s="862"/>
      <c r="K20" s="862"/>
      <c r="L20" s="862"/>
    </row>
    <row r="21" spans="1:13" s="232" customFormat="1" ht="21" hidden="1" x14ac:dyDescent="0.2">
      <c r="A21" s="225"/>
      <c r="B21" s="225"/>
      <c r="C21" s="847"/>
      <c r="D21" s="336"/>
      <c r="E21" s="231"/>
      <c r="F21" s="222"/>
      <c r="G21" s="964"/>
      <c r="H21" s="231"/>
      <c r="I21" s="231"/>
      <c r="J21" s="231"/>
      <c r="K21" s="231"/>
      <c r="L21" s="231"/>
      <c r="M21" s="914"/>
    </row>
    <row r="22" spans="1:13" s="688" customFormat="1" ht="21.75" hidden="1" x14ac:dyDescent="0.2">
      <c r="A22" s="1065" t="s">
        <v>1734</v>
      </c>
      <c r="B22" s="1066"/>
      <c r="C22" s="1066"/>
      <c r="D22" s="1067"/>
      <c r="E22" s="694">
        <f>SUM(E19:E21)</f>
        <v>0</v>
      </c>
      <c r="F22" s="694"/>
      <c r="G22" s="694">
        <f t="shared" ref="G22:L22" si="2">SUM(G19:G21)</f>
        <v>0</v>
      </c>
      <c r="H22" s="694">
        <f t="shared" si="2"/>
        <v>0</v>
      </c>
      <c r="I22" s="694">
        <f t="shared" si="2"/>
        <v>0</v>
      </c>
      <c r="J22" s="694">
        <f t="shared" si="2"/>
        <v>0</v>
      </c>
      <c r="K22" s="694">
        <f t="shared" si="2"/>
        <v>0</v>
      </c>
      <c r="L22" s="694">
        <f t="shared" si="2"/>
        <v>0</v>
      </c>
      <c r="M22" s="912"/>
    </row>
    <row r="23" spans="1:13" s="447" customFormat="1" ht="23.25" hidden="1" x14ac:dyDescent="0.2">
      <c r="A23" s="777" t="s">
        <v>218</v>
      </c>
      <c r="B23" s="777"/>
      <c r="C23" s="846"/>
      <c r="D23" s="814"/>
      <c r="E23" s="779"/>
      <c r="F23" s="942"/>
      <c r="G23" s="959"/>
      <c r="H23" s="781"/>
      <c r="I23" s="781"/>
      <c r="J23" s="781"/>
      <c r="K23" s="781"/>
      <c r="L23" s="781"/>
      <c r="M23" s="913"/>
    </row>
    <row r="24" spans="1:13" s="229" customFormat="1" ht="21" hidden="1" x14ac:dyDescent="0.2">
      <c r="A24" s="225"/>
      <c r="B24" s="225"/>
      <c r="C24" s="225"/>
      <c r="D24" s="336"/>
      <c r="E24" s="862"/>
      <c r="F24" s="227"/>
      <c r="G24" s="960"/>
      <c r="H24" s="862"/>
      <c r="I24" s="862"/>
      <c r="J24" s="862"/>
      <c r="K24" s="862"/>
      <c r="L24" s="862"/>
    </row>
    <row r="25" spans="1:13" s="229" customFormat="1" ht="21" hidden="1" x14ac:dyDescent="0.2">
      <c r="A25" s="225"/>
      <c r="B25" s="225"/>
      <c r="C25" s="225"/>
      <c r="D25" s="336"/>
      <c r="E25" s="862"/>
      <c r="F25" s="227"/>
      <c r="G25" s="960"/>
      <c r="H25" s="862"/>
      <c r="I25" s="862"/>
      <c r="J25" s="862"/>
      <c r="K25" s="862"/>
      <c r="L25" s="862"/>
    </row>
    <row r="26" spans="1:13" s="229" customFormat="1" ht="21" hidden="1" x14ac:dyDescent="0.2">
      <c r="A26" s="225"/>
      <c r="B26" s="225"/>
      <c r="C26" s="847"/>
      <c r="D26" s="336"/>
      <c r="E26" s="787"/>
      <c r="F26" s="227"/>
      <c r="G26" s="960"/>
      <c r="H26" s="231"/>
      <c r="I26" s="231"/>
      <c r="J26" s="231"/>
      <c r="K26" s="231"/>
      <c r="L26" s="231"/>
    </row>
    <row r="27" spans="1:13" s="688" customFormat="1" ht="21.75" hidden="1" x14ac:dyDescent="0.2">
      <c r="A27" s="1065" t="s">
        <v>1332</v>
      </c>
      <c r="B27" s="1066"/>
      <c r="C27" s="1066"/>
      <c r="D27" s="1067"/>
      <c r="E27" s="686">
        <f>SUM(E24:E26)</f>
        <v>0</v>
      </c>
      <c r="F27" s="686"/>
      <c r="G27" s="686">
        <f t="shared" ref="G27:L27" si="3">SUM(G24:G26)</f>
        <v>0</v>
      </c>
      <c r="H27" s="686">
        <f t="shared" si="3"/>
        <v>0</v>
      </c>
      <c r="I27" s="686">
        <f t="shared" si="3"/>
        <v>0</v>
      </c>
      <c r="J27" s="686">
        <f t="shared" si="3"/>
        <v>0</v>
      </c>
      <c r="K27" s="686">
        <f t="shared" si="3"/>
        <v>0</v>
      </c>
      <c r="L27" s="686">
        <f t="shared" si="3"/>
        <v>0</v>
      </c>
      <c r="M27" s="912"/>
    </row>
    <row r="28" spans="1:13" s="447" customFormat="1" ht="23.25" x14ac:dyDescent="0.2">
      <c r="A28" s="777" t="s">
        <v>256</v>
      </c>
      <c r="B28" s="777"/>
      <c r="C28" s="846"/>
      <c r="D28" s="814"/>
      <c r="E28" s="779"/>
      <c r="F28" s="942"/>
      <c r="G28" s="959"/>
      <c r="H28" s="781"/>
      <c r="I28" s="781"/>
      <c r="J28" s="781"/>
      <c r="K28" s="781"/>
      <c r="L28" s="781"/>
      <c r="M28" s="913"/>
    </row>
    <row r="29" spans="1:13" s="904" customFormat="1" ht="84" x14ac:dyDescent="0.2">
      <c r="A29" s="669"/>
      <c r="B29" s="225" t="s">
        <v>7631</v>
      </c>
      <c r="C29" s="225" t="s">
        <v>7632</v>
      </c>
      <c r="D29" s="336" t="s">
        <v>7633</v>
      </c>
      <c r="E29" s="862">
        <v>58800</v>
      </c>
      <c r="F29" s="227">
        <v>0.1</v>
      </c>
      <c r="G29" s="960">
        <f>+E29*F29</f>
        <v>5880</v>
      </c>
      <c r="H29" s="862">
        <f>G29*0.5</f>
        <v>2940</v>
      </c>
      <c r="I29" s="862">
        <f>G29*0.5</f>
        <v>2940</v>
      </c>
      <c r="J29" s="231"/>
      <c r="K29" s="862">
        <f>SUM(H29+I29+J29)</f>
        <v>5880</v>
      </c>
      <c r="L29" s="862">
        <f>+E29-K29</f>
        <v>52920</v>
      </c>
    </row>
    <row r="30" spans="1:13" s="904" customFormat="1" ht="126" x14ac:dyDescent="0.2">
      <c r="A30" s="669"/>
      <c r="B30" s="225" t="s">
        <v>7668</v>
      </c>
      <c r="C30" s="225" t="s">
        <v>7669</v>
      </c>
      <c r="D30" s="336" t="s">
        <v>7670</v>
      </c>
      <c r="E30" s="862">
        <v>83300</v>
      </c>
      <c r="F30" s="227">
        <v>0.1</v>
      </c>
      <c r="G30" s="960">
        <f>+E30*F30</f>
        <v>8330</v>
      </c>
      <c r="H30" s="862">
        <f>G30*0.5</f>
        <v>4165</v>
      </c>
      <c r="I30" s="862">
        <f>G30*0.5</f>
        <v>4165</v>
      </c>
      <c r="J30" s="231"/>
      <c r="K30" s="862">
        <f>SUM(H30+I30+J30)</f>
        <v>8330</v>
      </c>
      <c r="L30" s="862">
        <f>+E30-K30</f>
        <v>74970</v>
      </c>
    </row>
    <row r="31" spans="1:13" s="904" customFormat="1" ht="105" x14ac:dyDescent="0.2">
      <c r="A31" s="669"/>
      <c r="B31" s="225" t="s">
        <v>7671</v>
      </c>
      <c r="C31" s="225" t="s">
        <v>7672</v>
      </c>
      <c r="D31" s="336" t="s">
        <v>7673</v>
      </c>
      <c r="E31" s="862">
        <v>83300</v>
      </c>
      <c r="F31" s="227">
        <v>0.1</v>
      </c>
      <c r="G31" s="960">
        <f>+E31*F31</f>
        <v>8330</v>
      </c>
      <c r="H31" s="862">
        <f>G31*0.5</f>
        <v>4165</v>
      </c>
      <c r="I31" s="862">
        <f>G31*0.5</f>
        <v>4165</v>
      </c>
      <c r="J31" s="231"/>
      <c r="K31" s="862">
        <f>SUM(H31+I31+J31)</f>
        <v>8330</v>
      </c>
      <c r="L31" s="862">
        <f>+E31-K31</f>
        <v>74970</v>
      </c>
    </row>
    <row r="32" spans="1:13" s="904" customFormat="1" ht="126" x14ac:dyDescent="0.2">
      <c r="A32" s="669"/>
      <c r="B32" s="225" t="s">
        <v>7674</v>
      </c>
      <c r="C32" s="225" t="s">
        <v>7675</v>
      </c>
      <c r="D32" s="336" t="s">
        <v>7676</v>
      </c>
      <c r="E32" s="862">
        <v>142100</v>
      </c>
      <c r="F32" s="227">
        <v>0.1</v>
      </c>
      <c r="G32" s="960">
        <f>+E32*F32</f>
        <v>14210</v>
      </c>
      <c r="H32" s="862">
        <f>G32*0.5</f>
        <v>7105</v>
      </c>
      <c r="I32" s="862">
        <f>G32*0.5</f>
        <v>7105</v>
      </c>
      <c r="J32" s="231"/>
      <c r="K32" s="862">
        <f>SUM(H32+I32+J32)</f>
        <v>14210</v>
      </c>
      <c r="L32" s="862">
        <f>+E32-K32</f>
        <v>127890</v>
      </c>
    </row>
    <row r="33" spans="1:13" s="229" customFormat="1" ht="21" x14ac:dyDescent="0.2">
      <c r="A33" s="225"/>
      <c r="B33" s="225"/>
      <c r="C33" s="847"/>
      <c r="D33" s="336"/>
      <c r="E33" s="787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65" t="s">
        <v>1724</v>
      </c>
      <c r="B34" s="1066"/>
      <c r="C34" s="1066"/>
      <c r="D34" s="1067"/>
      <c r="E34" s="686">
        <f>SUM(E29:E33)</f>
        <v>367500</v>
      </c>
      <c r="F34" s="686"/>
      <c r="G34" s="686">
        <f t="shared" ref="G34:L34" si="4">SUM(G29:G33)</f>
        <v>36750</v>
      </c>
      <c r="H34" s="686">
        <f t="shared" si="4"/>
        <v>18375</v>
      </c>
      <c r="I34" s="686">
        <f t="shared" si="4"/>
        <v>18375</v>
      </c>
      <c r="J34" s="686">
        <f t="shared" si="4"/>
        <v>0</v>
      </c>
      <c r="K34" s="686">
        <f t="shared" si="4"/>
        <v>36750</v>
      </c>
      <c r="L34" s="686">
        <f t="shared" si="4"/>
        <v>330750</v>
      </c>
      <c r="M34" s="912"/>
    </row>
    <row r="35" spans="1:13" s="447" customFormat="1" ht="23.25" hidden="1" x14ac:dyDescent="0.2">
      <c r="A35" s="777" t="s">
        <v>487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229" customFormat="1" ht="21" hidden="1" x14ac:dyDescent="0.2">
      <c r="A36" s="225"/>
      <c r="B36" s="225"/>
      <c r="C36" s="847"/>
      <c r="D36" s="336"/>
      <c r="E36" s="787"/>
      <c r="F36" s="227"/>
      <c r="G36" s="960"/>
      <c r="H36" s="231"/>
      <c r="I36" s="231"/>
      <c r="J36" s="231"/>
      <c r="K36" s="231"/>
      <c r="L36" s="231"/>
    </row>
    <row r="37" spans="1:13" s="229" customFormat="1" ht="21" hidden="1" x14ac:dyDescent="0.2">
      <c r="A37" s="225"/>
      <c r="B37" s="225"/>
      <c r="C37" s="847"/>
      <c r="D37" s="336"/>
      <c r="E37" s="787"/>
      <c r="F37" s="227"/>
      <c r="G37" s="960"/>
      <c r="H37" s="231"/>
      <c r="I37" s="231"/>
      <c r="J37" s="231"/>
      <c r="K37" s="231"/>
      <c r="L37" s="231"/>
    </row>
    <row r="38" spans="1:13" s="688" customFormat="1" ht="21.75" hidden="1" x14ac:dyDescent="0.2">
      <c r="A38" s="1068" t="s">
        <v>1531</v>
      </c>
      <c r="B38" s="1069"/>
      <c r="C38" s="1069"/>
      <c r="D38" s="1070"/>
      <c r="E38" s="694">
        <f>SUM(E36:E37)</f>
        <v>0</v>
      </c>
      <c r="F38" s="694"/>
      <c r="G38" s="694">
        <f t="shared" ref="G38:L38" si="5">SUM(G36:G37)</f>
        <v>0</v>
      </c>
      <c r="H38" s="694">
        <f t="shared" si="5"/>
        <v>0</v>
      </c>
      <c r="I38" s="694">
        <f t="shared" si="5"/>
        <v>0</v>
      </c>
      <c r="J38" s="694">
        <f t="shared" si="5"/>
        <v>0</v>
      </c>
      <c r="K38" s="694">
        <f t="shared" si="5"/>
        <v>0</v>
      </c>
      <c r="L38" s="694">
        <f t="shared" si="5"/>
        <v>0</v>
      </c>
      <c r="M38" s="912"/>
    </row>
    <row r="39" spans="1:13" s="447" customFormat="1" ht="23.25" hidden="1" x14ac:dyDescent="0.2">
      <c r="A39" s="778" t="s">
        <v>554</v>
      </c>
      <c r="B39" s="778"/>
      <c r="C39" s="846"/>
      <c r="D39" s="814"/>
      <c r="E39" s="779"/>
      <c r="F39" s="942"/>
      <c r="G39" s="959"/>
      <c r="H39" s="781"/>
      <c r="I39" s="781"/>
      <c r="J39" s="781"/>
      <c r="K39" s="781"/>
      <c r="L39" s="781"/>
      <c r="M39" s="913"/>
    </row>
    <row r="40" spans="1:13" s="904" customFormat="1" ht="21" hidden="1" x14ac:dyDescent="0.2">
      <c r="A40" s="669"/>
      <c r="B40" s="225"/>
      <c r="C40" s="225"/>
      <c r="D40" s="336"/>
      <c r="E40" s="862"/>
      <c r="F40" s="227"/>
      <c r="G40" s="960"/>
      <c r="H40" s="862"/>
      <c r="I40" s="862"/>
      <c r="J40" s="231"/>
      <c r="K40" s="862"/>
      <c r="L40" s="862"/>
    </row>
    <row r="41" spans="1:13" s="229" customFormat="1" ht="21" hidden="1" x14ac:dyDescent="0.2">
      <c r="A41" s="225"/>
      <c r="B41" s="225"/>
      <c r="C41" s="847"/>
      <c r="D41" s="336"/>
      <c r="E41" s="787"/>
      <c r="F41" s="227"/>
      <c r="G41" s="960"/>
      <c r="H41" s="231"/>
      <c r="I41" s="231"/>
      <c r="J41" s="231"/>
      <c r="K41" s="231"/>
      <c r="L41" s="231"/>
    </row>
    <row r="42" spans="1:13" s="688" customFormat="1" ht="21.75" hidden="1" x14ac:dyDescent="0.2">
      <c r="A42" s="1068" t="s">
        <v>1621</v>
      </c>
      <c r="B42" s="1069"/>
      <c r="C42" s="1069"/>
      <c r="D42" s="1070"/>
      <c r="E42" s="694">
        <f>SUM(E40:E41)</f>
        <v>0</v>
      </c>
      <c r="F42" s="694"/>
      <c r="G42" s="694">
        <f t="shared" ref="G42:L42" si="6">SUM(G40:G41)</f>
        <v>0</v>
      </c>
      <c r="H42" s="694">
        <f t="shared" si="6"/>
        <v>0</v>
      </c>
      <c r="I42" s="694">
        <f t="shared" si="6"/>
        <v>0</v>
      </c>
      <c r="J42" s="694">
        <f t="shared" si="6"/>
        <v>0</v>
      </c>
      <c r="K42" s="694">
        <f t="shared" si="6"/>
        <v>0</v>
      </c>
      <c r="L42" s="694">
        <f t="shared" si="6"/>
        <v>0</v>
      </c>
      <c r="M42" s="912"/>
    </row>
    <row r="43" spans="1:13" s="447" customFormat="1" ht="23.25" x14ac:dyDescent="0.2">
      <c r="A43" s="778" t="s">
        <v>5901</v>
      </c>
      <c r="B43" s="778"/>
      <c r="C43" s="846"/>
      <c r="D43" s="814"/>
      <c r="E43" s="779"/>
      <c r="F43" s="942"/>
      <c r="G43" s="959"/>
      <c r="H43" s="781"/>
      <c r="I43" s="781"/>
      <c r="J43" s="781"/>
      <c r="K43" s="781"/>
      <c r="L43" s="781"/>
      <c r="M43" s="913"/>
    </row>
    <row r="44" spans="1:13" s="904" customFormat="1" ht="84" x14ac:dyDescent="0.2">
      <c r="A44" s="669"/>
      <c r="B44" s="225" t="s">
        <v>7615</v>
      </c>
      <c r="C44" s="225" t="s">
        <v>7616</v>
      </c>
      <c r="D44" s="336" t="s">
        <v>7617</v>
      </c>
      <c r="E44" s="862">
        <v>22800</v>
      </c>
      <c r="F44" s="227">
        <v>0.1</v>
      </c>
      <c r="G44" s="960">
        <f t="shared" ref="G44:G52" si="7">+E44*F44</f>
        <v>2280</v>
      </c>
      <c r="H44" s="862">
        <f t="shared" ref="H44:H52" si="8">G44*0.5</f>
        <v>1140</v>
      </c>
      <c r="I44" s="862">
        <f t="shared" ref="I44:I52" si="9">G44*0.5</f>
        <v>1140</v>
      </c>
      <c r="J44" s="231"/>
      <c r="K44" s="862">
        <f t="shared" ref="K44:K52" si="10">SUM(H44+I44+J44)</f>
        <v>2280</v>
      </c>
      <c r="L44" s="862">
        <f t="shared" ref="L44:L52" si="11">+E44-K44</f>
        <v>20520</v>
      </c>
    </row>
    <row r="45" spans="1:13" s="904" customFormat="1" ht="84" x14ac:dyDescent="0.2">
      <c r="A45" s="669"/>
      <c r="B45" s="225" t="s">
        <v>7615</v>
      </c>
      <c r="C45" s="225" t="s">
        <v>7618</v>
      </c>
      <c r="D45" s="336" t="s">
        <v>7619</v>
      </c>
      <c r="E45" s="862">
        <v>26200</v>
      </c>
      <c r="F45" s="227">
        <v>0.1</v>
      </c>
      <c r="G45" s="960">
        <f t="shared" si="7"/>
        <v>2620</v>
      </c>
      <c r="H45" s="862">
        <f t="shared" si="8"/>
        <v>1310</v>
      </c>
      <c r="I45" s="862">
        <f t="shared" si="9"/>
        <v>1310</v>
      </c>
      <c r="J45" s="231"/>
      <c r="K45" s="862">
        <f t="shared" si="10"/>
        <v>2620</v>
      </c>
      <c r="L45" s="862">
        <f t="shared" si="11"/>
        <v>23580</v>
      </c>
    </row>
    <row r="46" spans="1:13" s="904" customFormat="1" ht="105" x14ac:dyDescent="0.2">
      <c r="A46" s="669"/>
      <c r="B46" s="225" t="s">
        <v>7620</v>
      </c>
      <c r="C46" s="225" t="s">
        <v>7621</v>
      </c>
      <c r="D46" s="336" t="s">
        <v>7622</v>
      </c>
      <c r="E46" s="862">
        <v>41500</v>
      </c>
      <c r="F46" s="227">
        <v>0.1</v>
      </c>
      <c r="G46" s="960">
        <f t="shared" si="7"/>
        <v>4150</v>
      </c>
      <c r="H46" s="862">
        <f t="shared" si="8"/>
        <v>2075</v>
      </c>
      <c r="I46" s="862">
        <f t="shared" si="9"/>
        <v>2075</v>
      </c>
      <c r="J46" s="231"/>
      <c r="K46" s="862">
        <f t="shared" si="10"/>
        <v>4150</v>
      </c>
      <c r="L46" s="862">
        <f t="shared" si="11"/>
        <v>37350</v>
      </c>
    </row>
    <row r="47" spans="1:13" s="904" customFormat="1" ht="84" x14ac:dyDescent="0.2">
      <c r="A47" s="669"/>
      <c r="B47" s="225" t="s">
        <v>7623</v>
      </c>
      <c r="C47" s="225" t="s">
        <v>7624</v>
      </c>
      <c r="D47" s="336" t="s">
        <v>7625</v>
      </c>
      <c r="E47" s="862">
        <v>30500</v>
      </c>
      <c r="F47" s="227">
        <v>0.1</v>
      </c>
      <c r="G47" s="960">
        <f t="shared" si="7"/>
        <v>3050</v>
      </c>
      <c r="H47" s="862">
        <f t="shared" si="8"/>
        <v>1525</v>
      </c>
      <c r="I47" s="862">
        <f t="shared" si="9"/>
        <v>1525</v>
      </c>
      <c r="J47" s="231"/>
      <c r="K47" s="862">
        <f t="shared" si="10"/>
        <v>3050</v>
      </c>
      <c r="L47" s="862">
        <f t="shared" si="11"/>
        <v>27450</v>
      </c>
    </row>
    <row r="48" spans="1:13" s="904" customFormat="1" ht="84" x14ac:dyDescent="0.2">
      <c r="A48" s="669"/>
      <c r="B48" s="225" t="s">
        <v>7626</v>
      </c>
      <c r="C48" s="225" t="s">
        <v>7627</v>
      </c>
      <c r="D48" s="336" t="s">
        <v>7628</v>
      </c>
      <c r="E48" s="862">
        <v>38000</v>
      </c>
      <c r="F48" s="227">
        <v>0.1</v>
      </c>
      <c r="G48" s="960">
        <f t="shared" si="7"/>
        <v>3800</v>
      </c>
      <c r="H48" s="862">
        <f t="shared" si="8"/>
        <v>1900</v>
      </c>
      <c r="I48" s="862">
        <f t="shared" si="9"/>
        <v>1900</v>
      </c>
      <c r="J48" s="231"/>
      <c r="K48" s="862">
        <f t="shared" si="10"/>
        <v>3800</v>
      </c>
      <c r="L48" s="862">
        <f t="shared" si="11"/>
        <v>34200</v>
      </c>
    </row>
    <row r="49" spans="1:13" s="904" customFormat="1" ht="105" x14ac:dyDescent="0.2">
      <c r="A49" s="669"/>
      <c r="B49" s="225" t="s">
        <v>7677</v>
      </c>
      <c r="C49" s="225" t="s">
        <v>7678</v>
      </c>
      <c r="D49" s="336" t="s">
        <v>7679</v>
      </c>
      <c r="E49" s="862">
        <v>87220</v>
      </c>
      <c r="F49" s="227">
        <v>0.1</v>
      </c>
      <c r="G49" s="960">
        <f t="shared" si="7"/>
        <v>8722</v>
      </c>
      <c r="H49" s="862">
        <f t="shared" si="8"/>
        <v>4361</v>
      </c>
      <c r="I49" s="862">
        <f t="shared" si="9"/>
        <v>4361</v>
      </c>
      <c r="J49" s="231"/>
      <c r="K49" s="862">
        <f t="shared" si="10"/>
        <v>8722</v>
      </c>
      <c r="L49" s="862">
        <f t="shared" si="11"/>
        <v>78498</v>
      </c>
    </row>
    <row r="50" spans="1:13" s="904" customFormat="1" ht="105" x14ac:dyDescent="0.2">
      <c r="A50" s="669"/>
      <c r="B50" s="225" t="s">
        <v>7671</v>
      </c>
      <c r="C50" s="225" t="s">
        <v>7680</v>
      </c>
      <c r="D50" s="336" t="s">
        <v>7681</v>
      </c>
      <c r="E50" s="862">
        <v>26000</v>
      </c>
      <c r="F50" s="227">
        <v>0.1</v>
      </c>
      <c r="G50" s="960">
        <f t="shared" si="7"/>
        <v>2600</v>
      </c>
      <c r="H50" s="862">
        <f t="shared" si="8"/>
        <v>1300</v>
      </c>
      <c r="I50" s="862">
        <f t="shared" si="9"/>
        <v>1300</v>
      </c>
      <c r="J50" s="231"/>
      <c r="K50" s="862">
        <f t="shared" si="10"/>
        <v>2600</v>
      </c>
      <c r="L50" s="862">
        <f t="shared" si="11"/>
        <v>23400</v>
      </c>
    </row>
    <row r="51" spans="1:13" s="904" customFormat="1" ht="84" x14ac:dyDescent="0.2">
      <c r="A51" s="669"/>
      <c r="B51" s="225" t="s">
        <v>7682</v>
      </c>
      <c r="C51" s="225" t="s">
        <v>7683</v>
      </c>
      <c r="D51" s="336" t="s">
        <v>7684</v>
      </c>
      <c r="E51" s="862">
        <v>53600</v>
      </c>
      <c r="F51" s="227">
        <v>0.1</v>
      </c>
      <c r="G51" s="960">
        <f t="shared" si="7"/>
        <v>5360</v>
      </c>
      <c r="H51" s="862">
        <f t="shared" si="8"/>
        <v>2680</v>
      </c>
      <c r="I51" s="862">
        <f t="shared" si="9"/>
        <v>2680</v>
      </c>
      <c r="J51" s="231"/>
      <c r="K51" s="862">
        <f t="shared" si="10"/>
        <v>5360</v>
      </c>
      <c r="L51" s="862">
        <f t="shared" si="11"/>
        <v>48240</v>
      </c>
    </row>
    <row r="52" spans="1:13" s="904" customFormat="1" ht="84" x14ac:dyDescent="0.2">
      <c r="A52" s="669"/>
      <c r="B52" s="225" t="s">
        <v>7665</v>
      </c>
      <c r="C52" s="225" t="s">
        <v>7685</v>
      </c>
      <c r="D52" s="336" t="s">
        <v>7686</v>
      </c>
      <c r="E52" s="862">
        <v>23371</v>
      </c>
      <c r="F52" s="227">
        <v>0.1</v>
      </c>
      <c r="G52" s="960">
        <f t="shared" si="7"/>
        <v>2337.1</v>
      </c>
      <c r="H52" s="862">
        <f t="shared" si="8"/>
        <v>1168.55</v>
      </c>
      <c r="I52" s="862">
        <f t="shared" si="9"/>
        <v>1168.55</v>
      </c>
      <c r="J52" s="231"/>
      <c r="K52" s="862">
        <f t="shared" si="10"/>
        <v>2337.1</v>
      </c>
      <c r="L52" s="862">
        <f t="shared" si="11"/>
        <v>21033.9</v>
      </c>
    </row>
    <row r="53" spans="1:13" s="188" customFormat="1" ht="21" x14ac:dyDescent="0.2">
      <c r="A53" s="225"/>
      <c r="B53" s="225"/>
      <c r="C53" s="225"/>
      <c r="D53" s="336"/>
      <c r="E53" s="862"/>
      <c r="F53" s="227"/>
      <c r="G53" s="960"/>
      <c r="H53" s="862"/>
      <c r="I53" s="862"/>
      <c r="J53" s="862"/>
      <c r="K53" s="862"/>
      <c r="L53" s="862"/>
    </row>
    <row r="54" spans="1:13" s="688" customFormat="1" ht="21.75" x14ac:dyDescent="0.2">
      <c r="A54" s="1068" t="s">
        <v>5973</v>
      </c>
      <c r="B54" s="1069"/>
      <c r="C54" s="1069"/>
      <c r="D54" s="1070"/>
      <c r="E54" s="694">
        <f>SUM(E44:E53)</f>
        <v>349191</v>
      </c>
      <c r="F54" s="694"/>
      <c r="G54" s="694">
        <f t="shared" ref="G54:L54" si="12">SUM(G44:G53)</f>
        <v>34919.1</v>
      </c>
      <c r="H54" s="694">
        <f t="shared" si="12"/>
        <v>17459.55</v>
      </c>
      <c r="I54" s="694">
        <f t="shared" si="12"/>
        <v>17459.55</v>
      </c>
      <c r="J54" s="694">
        <f t="shared" si="12"/>
        <v>0</v>
      </c>
      <c r="K54" s="694">
        <f t="shared" si="12"/>
        <v>34919.1</v>
      </c>
      <c r="L54" s="694">
        <f t="shared" si="12"/>
        <v>314271.90000000002</v>
      </c>
      <c r="M54" s="912"/>
    </row>
    <row r="55" spans="1:13" s="447" customFormat="1" ht="23.25" hidden="1" x14ac:dyDescent="0.2">
      <c r="A55" s="778" t="s">
        <v>1735</v>
      </c>
      <c r="B55" s="778"/>
      <c r="C55" s="846"/>
      <c r="D55" s="814"/>
      <c r="E55" s="779"/>
      <c r="F55" s="942"/>
      <c r="G55" s="959"/>
      <c r="H55" s="781"/>
      <c r="I55" s="781"/>
      <c r="J55" s="781"/>
      <c r="K55" s="781"/>
      <c r="L55" s="781"/>
      <c r="M55" s="913"/>
    </row>
    <row r="56" spans="1:13" s="188" customFormat="1" ht="21" hidden="1" x14ac:dyDescent="0.2">
      <c r="A56" s="867"/>
      <c r="B56" s="225"/>
      <c r="C56" s="225"/>
      <c r="D56" s="336"/>
      <c r="E56" s="862"/>
      <c r="F56" s="227"/>
      <c r="G56" s="960"/>
      <c r="H56" s="862"/>
      <c r="I56" s="862"/>
      <c r="J56" s="862"/>
      <c r="K56" s="231"/>
      <c r="L56" s="862"/>
    </row>
    <row r="57" spans="1:13" s="229" customFormat="1" ht="21" hidden="1" x14ac:dyDescent="0.2">
      <c r="A57" s="225"/>
      <c r="B57" s="738"/>
      <c r="C57" s="225"/>
      <c r="D57" s="336"/>
      <c r="E57" s="862"/>
      <c r="F57" s="227"/>
      <c r="G57" s="960"/>
      <c r="H57" s="862"/>
      <c r="I57" s="862"/>
      <c r="J57" s="862"/>
      <c r="K57" s="862"/>
      <c r="L57" s="862"/>
    </row>
    <row r="58" spans="1:13" s="188" customFormat="1" ht="21" hidden="1" x14ac:dyDescent="0.2">
      <c r="A58" s="225"/>
      <c r="B58" s="225"/>
      <c r="C58" s="225"/>
      <c r="D58" s="336"/>
      <c r="E58" s="862"/>
      <c r="F58" s="227"/>
      <c r="G58" s="960"/>
      <c r="H58" s="862"/>
      <c r="I58" s="862"/>
      <c r="J58" s="862"/>
      <c r="K58" s="862"/>
      <c r="L58" s="862"/>
    </row>
    <row r="59" spans="1:13" s="188" customFormat="1" ht="21" hidden="1" x14ac:dyDescent="0.2">
      <c r="A59" s="225"/>
      <c r="B59" s="225"/>
      <c r="C59" s="225"/>
      <c r="D59" s="336"/>
      <c r="E59" s="862"/>
      <c r="F59" s="227"/>
      <c r="G59" s="960"/>
      <c r="H59" s="862"/>
      <c r="I59" s="862"/>
      <c r="J59" s="862"/>
      <c r="K59" s="862"/>
      <c r="L59" s="862"/>
    </row>
    <row r="60" spans="1:13" s="904" customFormat="1" ht="21" hidden="1" x14ac:dyDescent="0.2">
      <c r="A60" s="669"/>
      <c r="B60" s="225"/>
      <c r="C60" s="225"/>
      <c r="D60" s="336"/>
      <c r="E60" s="862"/>
      <c r="F60" s="227"/>
      <c r="G60" s="960"/>
      <c r="H60" s="862"/>
      <c r="I60" s="862"/>
      <c r="J60" s="231"/>
      <c r="K60" s="862"/>
      <c r="L60" s="862"/>
    </row>
    <row r="61" spans="1:13" s="229" customFormat="1" ht="21" hidden="1" x14ac:dyDescent="0.2">
      <c r="A61" s="220"/>
      <c r="B61" s="220"/>
      <c r="C61" s="848"/>
      <c r="D61" s="335"/>
      <c r="E61" s="221"/>
      <c r="F61" s="222"/>
      <c r="G61" s="964"/>
      <c r="H61" s="231"/>
      <c r="I61" s="231"/>
      <c r="J61" s="231"/>
      <c r="K61" s="231"/>
      <c r="L61" s="231"/>
      <c r="M61" s="348"/>
    </row>
    <row r="62" spans="1:13" s="688" customFormat="1" ht="21.75" hidden="1" x14ac:dyDescent="0.2">
      <c r="A62" s="1068" t="s">
        <v>1762</v>
      </c>
      <c r="B62" s="1069"/>
      <c r="C62" s="1069"/>
      <c r="D62" s="1070"/>
      <c r="E62" s="694">
        <f>SUM(E56:E61)</f>
        <v>0</v>
      </c>
      <c r="F62" s="694"/>
      <c r="G62" s="694">
        <f t="shared" ref="G62:L62" si="13">SUM(G56:G61)</f>
        <v>0</v>
      </c>
      <c r="H62" s="694">
        <f t="shared" si="13"/>
        <v>0</v>
      </c>
      <c r="I62" s="694">
        <f t="shared" si="13"/>
        <v>0</v>
      </c>
      <c r="J62" s="694">
        <f t="shared" si="13"/>
        <v>0</v>
      </c>
      <c r="K62" s="694">
        <f t="shared" si="13"/>
        <v>0</v>
      </c>
      <c r="L62" s="694">
        <f t="shared" si="13"/>
        <v>0</v>
      </c>
      <c r="M62" s="912"/>
    </row>
    <row r="63" spans="1:13" s="447" customFormat="1" ht="23.25" x14ac:dyDescent="0.2">
      <c r="A63" s="778" t="s">
        <v>2497</v>
      </c>
      <c r="B63" s="778"/>
      <c r="C63" s="846"/>
      <c r="D63" s="814"/>
      <c r="E63" s="779"/>
      <c r="F63" s="942"/>
      <c r="G63" s="959"/>
      <c r="H63" s="781"/>
      <c r="I63" s="781"/>
      <c r="J63" s="781"/>
      <c r="K63" s="781"/>
      <c r="L63" s="781"/>
      <c r="M63" s="913"/>
    </row>
    <row r="64" spans="1:13" s="904" customFormat="1" ht="84" x14ac:dyDescent="0.2">
      <c r="A64" s="669"/>
      <c r="B64" s="225" t="s">
        <v>7620</v>
      </c>
      <c r="C64" s="225" t="s">
        <v>7634</v>
      </c>
      <c r="D64" s="336" t="s">
        <v>7635</v>
      </c>
      <c r="E64" s="862">
        <v>5940</v>
      </c>
      <c r="F64" s="227">
        <v>0.1</v>
      </c>
      <c r="G64" s="960">
        <f>+E64*F64</f>
        <v>594</v>
      </c>
      <c r="H64" s="862">
        <f>G64*0.5</f>
        <v>297</v>
      </c>
      <c r="I64" s="862">
        <f>G64*0.5</f>
        <v>297</v>
      </c>
      <c r="J64" s="231"/>
      <c r="K64" s="862">
        <f>SUM(H64+I64+J64)</f>
        <v>594</v>
      </c>
      <c r="L64" s="862">
        <f>+E64-K64</f>
        <v>5346</v>
      </c>
    </row>
    <row r="65" spans="1:13" s="904" customFormat="1" ht="84" x14ac:dyDescent="0.2">
      <c r="A65" s="669"/>
      <c r="B65" s="225" t="s">
        <v>7623</v>
      </c>
      <c r="C65" s="225" t="s">
        <v>7636</v>
      </c>
      <c r="D65" s="336" t="s">
        <v>7637</v>
      </c>
      <c r="E65" s="862">
        <v>330</v>
      </c>
      <c r="F65" s="227">
        <v>0.1</v>
      </c>
      <c r="G65" s="960">
        <f>+E65*F65</f>
        <v>33</v>
      </c>
      <c r="H65" s="862">
        <f>G65*0.5</f>
        <v>16.5</v>
      </c>
      <c r="I65" s="862">
        <f>G65*0.5</f>
        <v>16.5</v>
      </c>
      <c r="J65" s="231"/>
      <c r="K65" s="862">
        <f>SUM(H65+I65+J65)</f>
        <v>33</v>
      </c>
      <c r="L65" s="862">
        <f>+E65-K65</f>
        <v>297</v>
      </c>
    </row>
    <row r="66" spans="1:13" s="904" customFormat="1" ht="84" x14ac:dyDescent="0.2">
      <c r="A66" s="669"/>
      <c r="B66" s="225" t="s">
        <v>7638</v>
      </c>
      <c r="C66" s="225" t="s">
        <v>7639</v>
      </c>
      <c r="D66" s="336" t="s">
        <v>7640</v>
      </c>
      <c r="E66" s="862">
        <v>3300</v>
      </c>
      <c r="F66" s="227">
        <v>0.1</v>
      </c>
      <c r="G66" s="960">
        <f>+E66*F66</f>
        <v>330</v>
      </c>
      <c r="H66" s="862">
        <f>G66*0.5</f>
        <v>165</v>
      </c>
      <c r="I66" s="862">
        <f>G66*0.5</f>
        <v>165</v>
      </c>
      <c r="J66" s="231"/>
      <c r="K66" s="862">
        <f>SUM(H66+I66+J66)</f>
        <v>330</v>
      </c>
      <c r="L66" s="862">
        <f>+E66-K66</f>
        <v>2970</v>
      </c>
    </row>
    <row r="67" spans="1:13" s="904" customFormat="1" ht="84" x14ac:dyDescent="0.2">
      <c r="A67" s="669"/>
      <c r="B67" s="225" t="s">
        <v>7626</v>
      </c>
      <c r="C67" s="225" t="s">
        <v>7641</v>
      </c>
      <c r="D67" s="336" t="s">
        <v>7642</v>
      </c>
      <c r="E67" s="862">
        <v>24090</v>
      </c>
      <c r="F67" s="227">
        <v>0.1</v>
      </c>
      <c r="G67" s="960">
        <f>+E67*F67</f>
        <v>2409</v>
      </c>
      <c r="H67" s="862">
        <f>G67*0.5</f>
        <v>1204.5</v>
      </c>
      <c r="I67" s="862">
        <f>G67*0.5</f>
        <v>1204.5</v>
      </c>
      <c r="J67" s="231"/>
      <c r="K67" s="862">
        <f>SUM(H67+I67+J67)</f>
        <v>2409</v>
      </c>
      <c r="L67" s="862">
        <f>+E67-K67</f>
        <v>21681</v>
      </c>
    </row>
    <row r="68" spans="1:13" s="188" customFormat="1" ht="21" hidden="1" x14ac:dyDescent="0.2">
      <c r="A68" s="225"/>
      <c r="B68" s="225"/>
      <c r="C68" s="225"/>
      <c r="D68" s="336"/>
      <c r="E68" s="862"/>
      <c r="F68" s="227"/>
      <c r="G68" s="960"/>
      <c r="H68" s="862"/>
      <c r="I68" s="862"/>
      <c r="J68" s="862"/>
      <c r="K68" s="862"/>
      <c r="L68" s="862"/>
    </row>
    <row r="69" spans="1:13" s="229" customFormat="1" ht="21" x14ac:dyDescent="0.2">
      <c r="A69" s="225"/>
      <c r="B69" s="225"/>
      <c r="C69" s="847"/>
      <c r="D69" s="336"/>
      <c r="E69" s="787"/>
      <c r="F69" s="227"/>
      <c r="G69" s="960"/>
      <c r="H69" s="231"/>
      <c r="I69" s="231"/>
      <c r="J69" s="231"/>
      <c r="K69" s="231"/>
      <c r="L69" s="231"/>
    </row>
    <row r="70" spans="1:13" s="688" customFormat="1" ht="21.75" x14ac:dyDescent="0.2">
      <c r="A70" s="1068" t="s">
        <v>2514</v>
      </c>
      <c r="B70" s="1069"/>
      <c r="C70" s="1069"/>
      <c r="D70" s="1070"/>
      <c r="E70" s="694">
        <f>SUM(E64:E69)</f>
        <v>33660</v>
      </c>
      <c r="F70" s="694"/>
      <c r="G70" s="694">
        <f t="shared" ref="G70:L70" si="14">SUM(G64:G69)</f>
        <v>3366</v>
      </c>
      <c r="H70" s="694">
        <f t="shared" si="14"/>
        <v>1683</v>
      </c>
      <c r="I70" s="694">
        <f t="shared" si="14"/>
        <v>1683</v>
      </c>
      <c r="J70" s="694">
        <f t="shared" si="14"/>
        <v>0</v>
      </c>
      <c r="K70" s="694">
        <f t="shared" si="14"/>
        <v>3366</v>
      </c>
      <c r="L70" s="694">
        <f t="shared" si="14"/>
        <v>30294</v>
      </c>
      <c r="M70" s="912"/>
    </row>
    <row r="71" spans="1:13" s="447" customFormat="1" ht="23.25" hidden="1" x14ac:dyDescent="0.2">
      <c r="A71" s="778" t="s">
        <v>6991</v>
      </c>
      <c r="B71" s="778"/>
      <c r="C71" s="846"/>
      <c r="D71" s="814"/>
      <c r="E71" s="779"/>
      <c r="F71" s="942"/>
      <c r="G71" s="959"/>
      <c r="H71" s="781"/>
      <c r="I71" s="781"/>
      <c r="J71" s="781"/>
      <c r="K71" s="781"/>
      <c r="L71" s="781"/>
      <c r="M71" s="913"/>
    </row>
    <row r="72" spans="1:13" s="188" customFormat="1" ht="21" hidden="1" x14ac:dyDescent="0.2">
      <c r="A72" s="225"/>
      <c r="B72" s="225"/>
      <c r="C72" s="225"/>
      <c r="D72" s="336"/>
      <c r="E72" s="862"/>
      <c r="F72" s="227"/>
      <c r="G72" s="960"/>
      <c r="H72" s="862"/>
      <c r="I72" s="862"/>
      <c r="J72" s="862"/>
      <c r="K72" s="862"/>
      <c r="L72" s="862"/>
    </row>
    <row r="73" spans="1:13" s="904" customFormat="1" ht="21" hidden="1" x14ac:dyDescent="0.2">
      <c r="A73" s="225"/>
      <c r="B73" s="225"/>
      <c r="C73" s="225"/>
      <c r="D73" s="336"/>
      <c r="E73" s="862"/>
      <c r="F73" s="227"/>
      <c r="G73" s="960"/>
      <c r="H73" s="862"/>
      <c r="I73" s="862"/>
      <c r="J73" s="862"/>
      <c r="K73" s="862"/>
      <c r="L73" s="862"/>
    </row>
    <row r="74" spans="1:13" s="229" customFormat="1" ht="21" hidden="1" x14ac:dyDescent="0.2">
      <c r="A74" s="225"/>
      <c r="B74" s="225"/>
      <c r="C74" s="847"/>
      <c r="D74" s="336"/>
      <c r="E74" s="787"/>
      <c r="F74" s="227"/>
      <c r="G74" s="960"/>
      <c r="H74" s="231"/>
      <c r="I74" s="231"/>
      <c r="J74" s="231"/>
      <c r="K74" s="231"/>
      <c r="L74" s="231"/>
    </row>
    <row r="75" spans="1:13" s="688" customFormat="1" ht="21.75" hidden="1" x14ac:dyDescent="0.2">
      <c r="A75" s="1068" t="s">
        <v>7040</v>
      </c>
      <c r="B75" s="1069"/>
      <c r="C75" s="1069"/>
      <c r="D75" s="1070"/>
      <c r="E75" s="694">
        <f>SUM(E72:E74)</f>
        <v>0</v>
      </c>
      <c r="F75" s="694"/>
      <c r="G75" s="694">
        <f t="shared" ref="G75:L75" si="15">SUM(G72:G74)</f>
        <v>0</v>
      </c>
      <c r="H75" s="694">
        <f t="shared" si="15"/>
        <v>0</v>
      </c>
      <c r="I75" s="694">
        <f t="shared" si="15"/>
        <v>0</v>
      </c>
      <c r="J75" s="694">
        <f t="shared" si="15"/>
        <v>0</v>
      </c>
      <c r="K75" s="694">
        <f t="shared" si="15"/>
        <v>0</v>
      </c>
      <c r="L75" s="694">
        <f t="shared" si="15"/>
        <v>0</v>
      </c>
      <c r="M75" s="912"/>
    </row>
    <row r="76" spans="1:13" s="447" customFormat="1" ht="23.25" hidden="1" x14ac:dyDescent="0.2">
      <c r="A76" s="778" t="s">
        <v>7110</v>
      </c>
      <c r="B76" s="778"/>
      <c r="C76" s="846"/>
      <c r="D76" s="814"/>
      <c r="E76" s="779"/>
      <c r="F76" s="942"/>
      <c r="G76" s="959"/>
      <c r="H76" s="781"/>
      <c r="I76" s="781"/>
      <c r="J76" s="781"/>
      <c r="K76" s="781"/>
      <c r="L76" s="781"/>
      <c r="M76" s="913"/>
    </row>
    <row r="77" spans="1:13" s="188" customFormat="1" ht="21" hidden="1" x14ac:dyDescent="0.2">
      <c r="A77" s="225"/>
      <c r="B77" s="225"/>
      <c r="C77" s="225"/>
      <c r="D77" s="336"/>
      <c r="E77" s="862"/>
      <c r="F77" s="227"/>
      <c r="G77" s="960"/>
      <c r="H77" s="862"/>
      <c r="I77" s="862"/>
      <c r="J77" s="862"/>
      <c r="K77" s="862"/>
      <c r="L77" s="862"/>
    </row>
    <row r="78" spans="1:13" s="188" customFormat="1" ht="21" hidden="1" x14ac:dyDescent="0.2">
      <c r="A78" s="225"/>
      <c r="B78" s="225"/>
      <c r="C78" s="225"/>
      <c r="D78" s="336"/>
      <c r="E78" s="862"/>
      <c r="F78" s="227"/>
      <c r="G78" s="960"/>
      <c r="H78" s="862"/>
      <c r="I78" s="862"/>
      <c r="J78" s="862"/>
      <c r="K78" s="862"/>
      <c r="L78" s="862"/>
    </row>
    <row r="79" spans="1:13" s="229" customFormat="1" ht="21" hidden="1" x14ac:dyDescent="0.2">
      <c r="A79" s="225"/>
      <c r="B79" s="225"/>
      <c r="C79" s="847"/>
      <c r="D79" s="336"/>
      <c r="E79" s="787"/>
      <c r="F79" s="227"/>
      <c r="G79" s="960"/>
      <c r="H79" s="231"/>
      <c r="I79" s="231"/>
      <c r="J79" s="231"/>
      <c r="K79" s="231"/>
      <c r="L79" s="231"/>
    </row>
    <row r="80" spans="1:13" s="688" customFormat="1" ht="21.75" hidden="1" x14ac:dyDescent="0.2">
      <c r="A80" s="1068" t="s">
        <v>7114</v>
      </c>
      <c r="B80" s="1069"/>
      <c r="C80" s="1069"/>
      <c r="D80" s="1070"/>
      <c r="E80" s="694">
        <f>SUM(E77:E79)</f>
        <v>0</v>
      </c>
      <c r="F80" s="694"/>
      <c r="G80" s="694">
        <f t="shared" ref="G80:L80" si="16">SUM(G77:G79)</f>
        <v>0</v>
      </c>
      <c r="H80" s="694">
        <f t="shared" si="16"/>
        <v>0</v>
      </c>
      <c r="I80" s="694">
        <f t="shared" si="16"/>
        <v>0</v>
      </c>
      <c r="J80" s="694">
        <f t="shared" si="16"/>
        <v>0</v>
      </c>
      <c r="K80" s="694">
        <f t="shared" si="16"/>
        <v>0</v>
      </c>
      <c r="L80" s="694">
        <f t="shared" si="16"/>
        <v>0</v>
      </c>
      <c r="M80" s="912"/>
    </row>
    <row r="81" spans="1:13" s="447" customFormat="1" ht="23.25" hidden="1" x14ac:dyDescent="0.2">
      <c r="A81" s="778" t="s">
        <v>5979</v>
      </c>
      <c r="B81" s="778"/>
      <c r="C81" s="846"/>
      <c r="D81" s="814"/>
      <c r="E81" s="779"/>
      <c r="F81" s="942"/>
      <c r="G81" s="959"/>
      <c r="H81" s="781"/>
      <c r="I81" s="781"/>
      <c r="J81" s="781"/>
      <c r="K81" s="781"/>
      <c r="L81" s="781"/>
      <c r="M81" s="913"/>
    </row>
    <row r="82" spans="1:13" s="229" customFormat="1" ht="21" hidden="1" x14ac:dyDescent="0.2">
      <c r="A82" s="220"/>
      <c r="B82" s="220"/>
      <c r="C82" s="848"/>
      <c r="D82" s="335"/>
      <c r="E82" s="230"/>
      <c r="F82" s="222"/>
      <c r="G82" s="964"/>
      <c r="H82" s="231"/>
      <c r="I82" s="231"/>
      <c r="J82" s="231"/>
      <c r="K82" s="231"/>
      <c r="L82" s="231"/>
      <c r="M82" s="348"/>
    </row>
    <row r="83" spans="1:13" s="229" customFormat="1" ht="21" hidden="1" x14ac:dyDescent="0.2">
      <c r="A83" s="220"/>
      <c r="B83" s="220"/>
      <c r="C83" s="848"/>
      <c r="D83" s="335"/>
      <c r="E83" s="221"/>
      <c r="F83" s="222"/>
      <c r="G83" s="964"/>
      <c r="H83" s="231"/>
      <c r="I83" s="231"/>
      <c r="J83" s="231"/>
      <c r="K83" s="231"/>
      <c r="L83" s="231"/>
      <c r="M83" s="348"/>
    </row>
    <row r="84" spans="1:13" s="688" customFormat="1" ht="21.75" hidden="1" x14ac:dyDescent="0.2">
      <c r="A84" s="1065" t="s">
        <v>5980</v>
      </c>
      <c r="B84" s="1066"/>
      <c r="C84" s="1066"/>
      <c r="D84" s="1067"/>
      <c r="E84" s="686">
        <f>SUM(E82:E83)</f>
        <v>0</v>
      </c>
      <c r="F84" s="686"/>
      <c r="G84" s="686">
        <f t="shared" ref="G84:L84" si="17">SUM(G82:G83)</f>
        <v>0</v>
      </c>
      <c r="H84" s="686">
        <f t="shared" si="17"/>
        <v>0</v>
      </c>
      <c r="I84" s="686">
        <f t="shared" si="17"/>
        <v>0</v>
      </c>
      <c r="J84" s="686">
        <f t="shared" si="17"/>
        <v>0</v>
      </c>
      <c r="K84" s="686">
        <f t="shared" si="17"/>
        <v>0</v>
      </c>
      <c r="L84" s="686">
        <f t="shared" si="17"/>
        <v>0</v>
      </c>
      <c r="M84" s="912"/>
    </row>
    <row r="85" spans="1:13" s="447" customFormat="1" ht="23.25" hidden="1" x14ac:dyDescent="0.2">
      <c r="A85" s="777" t="s">
        <v>5981</v>
      </c>
      <c r="B85" s="777"/>
      <c r="C85" s="846"/>
      <c r="D85" s="814"/>
      <c r="E85" s="779"/>
      <c r="F85" s="942"/>
      <c r="G85" s="959"/>
      <c r="H85" s="781"/>
      <c r="I85" s="781"/>
      <c r="J85" s="781"/>
      <c r="K85" s="781"/>
      <c r="L85" s="781"/>
      <c r="M85" s="913"/>
    </row>
    <row r="86" spans="1:13" s="229" customFormat="1" ht="21" hidden="1" x14ac:dyDescent="0.2">
      <c r="A86" s="225"/>
      <c r="B86" s="225"/>
      <c r="C86" s="847"/>
      <c r="D86" s="336"/>
      <c r="E86" s="231"/>
      <c r="F86" s="227"/>
      <c r="G86" s="960"/>
      <c r="H86" s="231"/>
      <c r="I86" s="231"/>
      <c r="J86" s="231"/>
      <c r="K86" s="231"/>
      <c r="L86" s="231"/>
    </row>
    <row r="87" spans="1:13" s="688" customFormat="1" ht="21.75" hidden="1" x14ac:dyDescent="0.2">
      <c r="A87" s="1065" t="s">
        <v>5982</v>
      </c>
      <c r="B87" s="1066"/>
      <c r="C87" s="1066"/>
      <c r="D87" s="1067"/>
      <c r="E87" s="686">
        <f>SUM(E86:E86)</f>
        <v>0</v>
      </c>
      <c r="F87" s="686"/>
      <c r="G87" s="686">
        <f t="shared" ref="G87:L87" si="18">SUM(G86:G86)</f>
        <v>0</v>
      </c>
      <c r="H87" s="686">
        <f t="shared" si="18"/>
        <v>0</v>
      </c>
      <c r="I87" s="686">
        <f t="shared" si="18"/>
        <v>0</v>
      </c>
      <c r="J87" s="686">
        <f t="shared" si="18"/>
        <v>0</v>
      </c>
      <c r="K87" s="686">
        <f t="shared" si="18"/>
        <v>0</v>
      </c>
      <c r="L87" s="686">
        <f t="shared" si="18"/>
        <v>0</v>
      </c>
      <c r="M87" s="912"/>
    </row>
    <row r="88" spans="1:13" s="447" customFormat="1" ht="23.25" hidden="1" x14ac:dyDescent="0.2">
      <c r="A88" s="777" t="s">
        <v>6288</v>
      </c>
      <c r="B88" s="777"/>
      <c r="C88" s="846"/>
      <c r="D88" s="814"/>
      <c r="E88" s="779"/>
      <c r="F88" s="942"/>
      <c r="G88" s="959"/>
      <c r="H88" s="781"/>
      <c r="I88" s="781"/>
      <c r="J88" s="781"/>
      <c r="K88" s="781"/>
      <c r="L88" s="781"/>
      <c r="M88" s="913"/>
    </row>
    <row r="89" spans="1:13" s="229" customFormat="1" ht="21" hidden="1" x14ac:dyDescent="0.2">
      <c r="A89" s="225"/>
      <c r="B89" s="225"/>
      <c r="C89" s="847"/>
      <c r="D89" s="336"/>
      <c r="E89" s="231"/>
      <c r="F89" s="227"/>
      <c r="G89" s="960"/>
      <c r="H89" s="231"/>
      <c r="I89" s="231"/>
      <c r="J89" s="231"/>
      <c r="K89" s="231"/>
      <c r="L89" s="231"/>
    </row>
    <row r="90" spans="1:13" s="229" customFormat="1" ht="21" hidden="1" x14ac:dyDescent="0.2">
      <c r="A90" s="568"/>
      <c r="B90" s="863"/>
      <c r="C90" s="864"/>
      <c r="D90" s="902"/>
      <c r="E90" s="231"/>
      <c r="F90" s="227"/>
      <c r="G90" s="960"/>
      <c r="H90" s="231"/>
      <c r="I90" s="231"/>
      <c r="J90" s="231"/>
      <c r="K90" s="231"/>
      <c r="L90" s="231"/>
    </row>
    <row r="91" spans="1:13" s="688" customFormat="1" ht="21.75" hidden="1" x14ac:dyDescent="0.2">
      <c r="A91" s="1065" t="s">
        <v>6311</v>
      </c>
      <c r="B91" s="1066"/>
      <c r="C91" s="1066"/>
      <c r="D91" s="1067"/>
      <c r="E91" s="686">
        <f>SUM(E89:E90)</f>
        <v>0</v>
      </c>
      <c r="F91" s="686"/>
      <c r="G91" s="686">
        <f t="shared" ref="G91:L91" si="19">SUM(G89:G90)</f>
        <v>0</v>
      </c>
      <c r="H91" s="686">
        <f t="shared" si="19"/>
        <v>0</v>
      </c>
      <c r="I91" s="686">
        <f t="shared" si="19"/>
        <v>0</v>
      </c>
      <c r="J91" s="686">
        <f t="shared" si="19"/>
        <v>0</v>
      </c>
      <c r="K91" s="686">
        <f t="shared" si="19"/>
        <v>0</v>
      </c>
      <c r="L91" s="686">
        <f t="shared" si="19"/>
        <v>0</v>
      </c>
      <c r="M91" s="912"/>
    </row>
    <row r="92" spans="1:13" s="447" customFormat="1" ht="23.25" hidden="1" x14ac:dyDescent="0.2">
      <c r="A92" s="777" t="s">
        <v>5913</v>
      </c>
      <c r="B92" s="777"/>
      <c r="C92" s="846"/>
      <c r="D92" s="814"/>
      <c r="E92" s="779"/>
      <c r="F92" s="942"/>
      <c r="G92" s="959"/>
      <c r="H92" s="781"/>
      <c r="I92" s="781"/>
      <c r="J92" s="781"/>
      <c r="K92" s="781"/>
      <c r="L92" s="781"/>
      <c r="M92" s="913"/>
    </row>
    <row r="93" spans="1:13" s="188" customFormat="1" ht="21" hidden="1" x14ac:dyDescent="0.2">
      <c r="A93" s="225"/>
      <c r="B93" s="225"/>
      <c r="C93" s="225"/>
      <c r="D93" s="336"/>
      <c r="E93" s="862"/>
      <c r="F93" s="227"/>
      <c r="G93" s="960"/>
      <c r="H93" s="862"/>
      <c r="I93" s="862"/>
      <c r="J93" s="862"/>
      <c r="K93" s="862"/>
      <c r="L93" s="862"/>
    </row>
    <row r="94" spans="1:13" s="904" customFormat="1" ht="21" hidden="1" x14ac:dyDescent="0.2">
      <c r="A94" s="225"/>
      <c r="B94" s="225"/>
      <c r="C94" s="225"/>
      <c r="D94" s="336"/>
      <c r="E94" s="862"/>
      <c r="F94" s="227"/>
      <c r="G94" s="960"/>
      <c r="H94" s="862"/>
      <c r="I94" s="862"/>
      <c r="J94" s="862"/>
      <c r="K94" s="862"/>
      <c r="L94" s="862"/>
    </row>
    <row r="95" spans="1:13" s="229" customFormat="1" ht="21" hidden="1" x14ac:dyDescent="0.2">
      <c r="A95" s="225"/>
      <c r="B95" s="225"/>
      <c r="C95" s="847"/>
      <c r="D95" s="336"/>
      <c r="E95" s="787"/>
      <c r="F95" s="227"/>
      <c r="G95" s="960"/>
      <c r="H95" s="231"/>
      <c r="I95" s="231"/>
      <c r="J95" s="231"/>
      <c r="K95" s="231"/>
      <c r="L95" s="231"/>
    </row>
    <row r="96" spans="1:13" s="688" customFormat="1" ht="21.75" hidden="1" x14ac:dyDescent="0.2">
      <c r="A96" s="1065" t="s">
        <v>5983</v>
      </c>
      <c r="B96" s="1066"/>
      <c r="C96" s="1066"/>
      <c r="D96" s="1067"/>
      <c r="E96" s="694">
        <f>SUM(E93:E95)</f>
        <v>0</v>
      </c>
      <c r="F96" s="694"/>
      <c r="G96" s="694">
        <f t="shared" ref="G96:L96" si="20">SUM(G93:G95)</f>
        <v>0</v>
      </c>
      <c r="H96" s="694">
        <f t="shared" si="20"/>
        <v>0</v>
      </c>
      <c r="I96" s="694">
        <f t="shared" si="20"/>
        <v>0</v>
      </c>
      <c r="J96" s="694">
        <f t="shared" si="20"/>
        <v>0</v>
      </c>
      <c r="K96" s="694">
        <f t="shared" si="20"/>
        <v>0</v>
      </c>
      <c r="L96" s="694">
        <f t="shared" si="20"/>
        <v>0</v>
      </c>
      <c r="M96" s="912"/>
    </row>
    <row r="97" spans="1:13" s="447" customFormat="1" ht="23.25" hidden="1" x14ac:dyDescent="0.2">
      <c r="A97" s="777" t="s">
        <v>5984</v>
      </c>
      <c r="B97" s="777"/>
      <c r="C97" s="846"/>
      <c r="D97" s="814"/>
      <c r="E97" s="779"/>
      <c r="F97" s="942"/>
      <c r="G97" s="959"/>
      <c r="H97" s="781"/>
      <c r="I97" s="781"/>
      <c r="J97" s="781"/>
      <c r="K97" s="781"/>
      <c r="L97" s="781"/>
      <c r="M97" s="913"/>
    </row>
    <row r="98" spans="1:13" s="229" customFormat="1" ht="21" hidden="1" x14ac:dyDescent="0.2">
      <c r="A98" s="225"/>
      <c r="B98" s="225"/>
      <c r="C98" s="225"/>
      <c r="D98" s="336"/>
      <c r="E98" s="862"/>
      <c r="F98" s="227"/>
      <c r="G98" s="960"/>
      <c r="H98" s="862"/>
      <c r="I98" s="862"/>
      <c r="J98" s="862"/>
      <c r="K98" s="862"/>
      <c r="L98" s="862"/>
    </row>
    <row r="99" spans="1:13" s="188" customFormat="1" ht="21" hidden="1" x14ac:dyDescent="0.2">
      <c r="A99" s="225"/>
      <c r="B99" s="225"/>
      <c r="C99" s="225"/>
      <c r="D99" s="336"/>
      <c r="E99" s="862"/>
      <c r="F99" s="227"/>
      <c r="G99" s="960"/>
      <c r="H99" s="862"/>
      <c r="I99" s="862"/>
      <c r="J99" s="862"/>
      <c r="K99" s="862"/>
      <c r="L99" s="862"/>
    </row>
    <row r="100" spans="1:13" s="904" customFormat="1" ht="21" hidden="1" x14ac:dyDescent="0.2">
      <c r="A100" s="669"/>
      <c r="B100" s="225"/>
      <c r="C100" s="225"/>
      <c r="D100" s="336"/>
      <c r="E100" s="862"/>
      <c r="F100" s="227"/>
      <c r="G100" s="960"/>
      <c r="H100" s="862"/>
      <c r="I100" s="862"/>
      <c r="J100" s="862"/>
      <c r="K100" s="862"/>
      <c r="L100" s="862"/>
    </row>
    <row r="101" spans="1:13" s="229" customFormat="1" ht="21" hidden="1" x14ac:dyDescent="0.2">
      <c r="A101" s="225"/>
      <c r="B101" s="225"/>
      <c r="C101" s="847"/>
      <c r="D101" s="336"/>
      <c r="E101" s="231"/>
      <c r="F101" s="227"/>
      <c r="G101" s="960"/>
      <c r="H101" s="231"/>
      <c r="I101" s="231"/>
      <c r="J101" s="231"/>
      <c r="K101" s="231"/>
      <c r="L101" s="231"/>
    </row>
    <row r="102" spans="1:13" s="688" customFormat="1" ht="21.75" hidden="1" x14ac:dyDescent="0.2">
      <c r="A102" s="1068" t="s">
        <v>5988</v>
      </c>
      <c r="B102" s="1069"/>
      <c r="C102" s="1069"/>
      <c r="D102" s="1070"/>
      <c r="E102" s="694">
        <f>SUM(E98:E101)</f>
        <v>0</v>
      </c>
      <c r="F102" s="694"/>
      <c r="G102" s="694">
        <f t="shared" ref="G102:L102" si="21">SUM(G98:G101)</f>
        <v>0</v>
      </c>
      <c r="H102" s="694">
        <f t="shared" si="21"/>
        <v>0</v>
      </c>
      <c r="I102" s="694">
        <f t="shared" si="21"/>
        <v>0</v>
      </c>
      <c r="J102" s="694">
        <f t="shared" si="21"/>
        <v>0</v>
      </c>
      <c r="K102" s="694">
        <f t="shared" si="21"/>
        <v>0</v>
      </c>
      <c r="L102" s="694">
        <f t="shared" si="21"/>
        <v>0</v>
      </c>
      <c r="M102" s="912"/>
    </row>
    <row r="103" spans="1:13" s="447" customFormat="1" ht="23.25" hidden="1" x14ac:dyDescent="0.2">
      <c r="A103" s="778" t="s">
        <v>60</v>
      </c>
      <c r="B103" s="778"/>
      <c r="C103" s="846"/>
      <c r="D103" s="814"/>
      <c r="E103" s="779"/>
      <c r="F103" s="942"/>
      <c r="G103" s="959"/>
      <c r="H103" s="781"/>
      <c r="I103" s="781"/>
      <c r="J103" s="781"/>
      <c r="K103" s="781"/>
      <c r="L103" s="781"/>
      <c r="M103" s="913"/>
    </row>
    <row r="104" spans="1:13" s="447" customFormat="1" ht="23.25" hidden="1" x14ac:dyDescent="0.2">
      <c r="A104" s="225"/>
      <c r="B104" s="220"/>
      <c r="C104" s="848"/>
      <c r="D104" s="335"/>
      <c r="E104" s="221"/>
      <c r="F104" s="222"/>
      <c r="G104" s="964"/>
      <c r="H104" s="231"/>
      <c r="I104" s="231"/>
      <c r="J104" s="231"/>
      <c r="K104" s="231"/>
      <c r="L104" s="231"/>
      <c r="M104" s="348"/>
    </row>
    <row r="105" spans="1:13" s="447" customFormat="1" ht="23.25" hidden="1" x14ac:dyDescent="0.2">
      <c r="A105" s="220"/>
      <c r="B105" s="220"/>
      <c r="C105" s="848"/>
      <c r="D105" s="335"/>
      <c r="E105" s="230"/>
      <c r="F105" s="222"/>
      <c r="G105" s="964"/>
      <c r="H105" s="231"/>
      <c r="I105" s="231"/>
      <c r="J105" s="231"/>
      <c r="K105" s="231"/>
      <c r="L105" s="231"/>
      <c r="M105" s="348"/>
    </row>
    <row r="106" spans="1:13" s="688" customFormat="1" ht="21.75" hidden="1" x14ac:dyDescent="0.2">
      <c r="A106" s="1065" t="s">
        <v>1965</v>
      </c>
      <c r="B106" s="1066"/>
      <c r="C106" s="1066"/>
      <c r="D106" s="1067"/>
      <c r="E106" s="686">
        <f>SUM(E104:E105)</f>
        <v>0</v>
      </c>
      <c r="F106" s="686"/>
      <c r="G106" s="686">
        <f t="shared" ref="G106:L106" si="22">SUM(G104:G105)</f>
        <v>0</v>
      </c>
      <c r="H106" s="686">
        <f t="shared" si="22"/>
        <v>0</v>
      </c>
      <c r="I106" s="686">
        <f t="shared" si="22"/>
        <v>0</v>
      </c>
      <c r="J106" s="686">
        <f t="shared" si="22"/>
        <v>0</v>
      </c>
      <c r="K106" s="686">
        <f t="shared" si="22"/>
        <v>0</v>
      </c>
      <c r="L106" s="686">
        <f t="shared" si="22"/>
        <v>0</v>
      </c>
      <c r="M106" s="912"/>
    </row>
    <row r="107" spans="1:13" s="447" customFormat="1" ht="23.25" hidden="1" x14ac:dyDescent="0.2">
      <c r="A107" s="777" t="s">
        <v>5989</v>
      </c>
      <c r="B107" s="777"/>
      <c r="C107" s="846"/>
      <c r="D107" s="814"/>
      <c r="E107" s="779"/>
      <c r="F107" s="942"/>
      <c r="G107" s="959"/>
      <c r="H107" s="781"/>
      <c r="I107" s="781"/>
      <c r="J107" s="781"/>
      <c r="K107" s="781"/>
      <c r="L107" s="781"/>
      <c r="M107" s="913"/>
    </row>
    <row r="108" spans="1:13" s="188" customFormat="1" ht="21" hidden="1" x14ac:dyDescent="0.2">
      <c r="A108" s="225"/>
      <c r="B108" s="225"/>
      <c r="C108" s="225"/>
      <c r="D108" s="336"/>
      <c r="E108" s="862"/>
      <c r="F108" s="227"/>
      <c r="G108" s="960"/>
      <c r="H108" s="862"/>
      <c r="I108" s="862"/>
      <c r="J108" s="862"/>
      <c r="K108" s="862"/>
      <c r="L108" s="862"/>
    </row>
    <row r="109" spans="1:13" s="188" customFormat="1" ht="21" hidden="1" x14ac:dyDescent="0.2">
      <c r="A109" s="225"/>
      <c r="B109" s="225"/>
      <c r="C109" s="225"/>
      <c r="D109" s="336"/>
      <c r="E109" s="862"/>
      <c r="F109" s="227"/>
      <c r="G109" s="960"/>
      <c r="H109" s="862"/>
      <c r="I109" s="862"/>
      <c r="J109" s="862"/>
      <c r="K109" s="862"/>
      <c r="L109" s="862"/>
    </row>
    <row r="110" spans="1:13" s="904" customFormat="1" ht="21" hidden="1" x14ac:dyDescent="0.2">
      <c r="A110" s="669"/>
      <c r="B110" s="225"/>
      <c r="C110" s="225"/>
      <c r="D110" s="336"/>
      <c r="E110" s="862"/>
      <c r="F110" s="227"/>
      <c r="G110" s="960"/>
      <c r="H110" s="862"/>
      <c r="I110" s="862"/>
      <c r="J110" s="231"/>
      <c r="K110" s="862"/>
      <c r="L110" s="862"/>
    </row>
    <row r="111" spans="1:13" s="229" customFormat="1" ht="21" hidden="1" x14ac:dyDescent="0.2">
      <c r="A111" s="225"/>
      <c r="B111" s="225"/>
      <c r="C111" s="847"/>
      <c r="D111" s="336"/>
      <c r="E111" s="231"/>
      <c r="F111" s="227"/>
      <c r="G111" s="960"/>
      <c r="H111" s="231"/>
      <c r="I111" s="231"/>
      <c r="J111" s="231"/>
      <c r="K111" s="231"/>
      <c r="L111" s="231"/>
    </row>
    <row r="112" spans="1:13" s="688" customFormat="1" ht="21.75" hidden="1" x14ac:dyDescent="0.2">
      <c r="A112" s="1068" t="s">
        <v>5990</v>
      </c>
      <c r="B112" s="1069"/>
      <c r="C112" s="1069"/>
      <c r="D112" s="1070"/>
      <c r="E112" s="694">
        <f>SUM(E108:E111)</f>
        <v>0</v>
      </c>
      <c r="F112" s="694"/>
      <c r="G112" s="694">
        <f t="shared" ref="G112:L112" si="23">SUM(G108:G111)</f>
        <v>0</v>
      </c>
      <c r="H112" s="694">
        <f t="shared" si="23"/>
        <v>0</v>
      </c>
      <c r="I112" s="694">
        <f t="shared" si="23"/>
        <v>0</v>
      </c>
      <c r="J112" s="694">
        <f t="shared" si="23"/>
        <v>0</v>
      </c>
      <c r="K112" s="694">
        <f t="shared" si="23"/>
        <v>0</v>
      </c>
      <c r="L112" s="694">
        <f t="shared" si="23"/>
        <v>0</v>
      </c>
      <c r="M112" s="912"/>
    </row>
    <row r="113" spans="1:13" s="447" customFormat="1" ht="23.25" hidden="1" x14ac:dyDescent="0.2">
      <c r="A113" s="778" t="s">
        <v>5991</v>
      </c>
      <c r="B113" s="778"/>
      <c r="C113" s="846"/>
      <c r="D113" s="814"/>
      <c r="E113" s="785"/>
      <c r="F113" s="942"/>
      <c r="G113" s="959"/>
      <c r="H113" s="781"/>
      <c r="I113" s="781"/>
      <c r="J113" s="781"/>
      <c r="K113" s="781"/>
      <c r="L113" s="781"/>
      <c r="M113" s="913"/>
    </row>
    <row r="114" spans="1:13" s="188" customFormat="1" ht="21" hidden="1" x14ac:dyDescent="0.2">
      <c r="A114" s="225"/>
      <c r="B114" s="225"/>
      <c r="C114" s="225"/>
      <c r="D114" s="336"/>
      <c r="E114" s="862"/>
      <c r="F114" s="227"/>
      <c r="G114" s="960"/>
      <c r="H114" s="862"/>
      <c r="I114" s="862"/>
      <c r="J114" s="862"/>
      <c r="K114" s="862"/>
      <c r="L114" s="862"/>
    </row>
    <row r="115" spans="1:13" s="188" customFormat="1" ht="21" hidden="1" x14ac:dyDescent="0.2">
      <c r="A115" s="225"/>
      <c r="B115" s="225"/>
      <c r="C115" s="225"/>
      <c r="D115" s="336"/>
      <c r="E115" s="862"/>
      <c r="F115" s="227"/>
      <c r="G115" s="960"/>
      <c r="H115" s="862"/>
      <c r="I115" s="862"/>
      <c r="J115" s="862"/>
      <c r="K115" s="862"/>
      <c r="L115" s="862"/>
    </row>
    <row r="116" spans="1:13" s="229" customFormat="1" ht="21" hidden="1" x14ac:dyDescent="0.2">
      <c r="A116" s="225"/>
      <c r="B116" s="225"/>
      <c r="C116" s="225"/>
      <c r="D116" s="336"/>
      <c r="E116" s="862"/>
      <c r="F116" s="227"/>
      <c r="G116" s="960"/>
      <c r="H116" s="862"/>
      <c r="I116" s="862"/>
      <c r="J116" s="862"/>
      <c r="K116" s="862"/>
      <c r="L116" s="862"/>
    </row>
    <row r="117" spans="1:13" s="229" customFormat="1" ht="21" hidden="1" x14ac:dyDescent="0.2">
      <c r="A117" s="225"/>
      <c r="B117" s="225"/>
      <c r="C117" s="225"/>
      <c r="D117" s="336"/>
      <c r="E117" s="862"/>
      <c r="F117" s="227"/>
      <c r="G117" s="960"/>
      <c r="H117" s="862"/>
      <c r="I117" s="862"/>
      <c r="J117" s="862"/>
      <c r="K117" s="862"/>
      <c r="L117" s="862"/>
    </row>
    <row r="118" spans="1:13" s="904" customFormat="1" ht="21" hidden="1" x14ac:dyDescent="0.2">
      <c r="A118" s="225"/>
      <c r="B118" s="225"/>
      <c r="C118" s="225"/>
      <c r="D118" s="336"/>
      <c r="E118" s="862"/>
      <c r="F118" s="227"/>
      <c r="G118" s="960"/>
      <c r="H118" s="862"/>
      <c r="I118" s="862"/>
      <c r="J118" s="862"/>
      <c r="K118" s="231"/>
      <c r="L118" s="862"/>
    </row>
    <row r="119" spans="1:13" s="688" customFormat="1" ht="21.75" hidden="1" x14ac:dyDescent="0.2">
      <c r="A119" s="1068" t="s">
        <v>5994</v>
      </c>
      <c r="B119" s="1069"/>
      <c r="C119" s="1069"/>
      <c r="D119" s="1070"/>
      <c r="E119" s="694">
        <f>SUM(E114:E118)</f>
        <v>0</v>
      </c>
      <c r="F119" s="694"/>
      <c r="G119" s="694">
        <f t="shared" ref="G119:L119" si="24">SUM(G114:G118)</f>
        <v>0</v>
      </c>
      <c r="H119" s="694">
        <f t="shared" si="24"/>
        <v>0</v>
      </c>
      <c r="I119" s="694">
        <f t="shared" si="24"/>
        <v>0</v>
      </c>
      <c r="J119" s="694">
        <f t="shared" si="24"/>
        <v>0</v>
      </c>
      <c r="K119" s="694">
        <f t="shared" si="24"/>
        <v>0</v>
      </c>
      <c r="L119" s="694">
        <f t="shared" si="24"/>
        <v>0</v>
      </c>
      <c r="M119" s="912"/>
    </row>
    <row r="120" spans="1:13" s="232" customFormat="1" ht="23.25" x14ac:dyDescent="0.2">
      <c r="A120" s="778" t="s">
        <v>4741</v>
      </c>
      <c r="B120" s="786"/>
      <c r="C120" s="851"/>
      <c r="D120" s="831"/>
      <c r="E120" s="554"/>
      <c r="F120" s="943"/>
      <c r="G120" s="966"/>
      <c r="H120" s="554"/>
      <c r="I120" s="554"/>
      <c r="J120" s="554"/>
      <c r="K120" s="781"/>
      <c r="L120" s="554"/>
    </row>
    <row r="121" spans="1:13" s="904" customFormat="1" ht="84" x14ac:dyDescent="0.2">
      <c r="A121" s="669"/>
      <c r="B121" s="225" t="s">
        <v>7631</v>
      </c>
      <c r="C121" s="225" t="s">
        <v>7643</v>
      </c>
      <c r="D121" s="336" t="s">
        <v>7644</v>
      </c>
      <c r="E121" s="862">
        <v>6000</v>
      </c>
      <c r="F121" s="227">
        <v>0.1</v>
      </c>
      <c r="G121" s="960">
        <f>+E121*F121</f>
        <v>600</v>
      </c>
      <c r="H121" s="862">
        <f>G121*0.5</f>
        <v>300</v>
      </c>
      <c r="I121" s="862">
        <f>G121*0.5</f>
        <v>300</v>
      </c>
      <c r="J121" s="231"/>
      <c r="K121" s="862">
        <f>SUM(H121+I121+J121)</f>
        <v>600</v>
      </c>
      <c r="L121" s="862">
        <f>+E121-K121</f>
        <v>5400</v>
      </c>
    </row>
    <row r="122" spans="1:13" s="904" customFormat="1" ht="69.75" customHeight="1" x14ac:dyDescent="0.2">
      <c r="A122" s="669"/>
      <c r="B122" s="225" t="s">
        <v>7668</v>
      </c>
      <c r="C122" s="225" t="s">
        <v>7687</v>
      </c>
      <c r="D122" s="336" t="s">
        <v>7688</v>
      </c>
      <c r="E122" s="862">
        <v>8000</v>
      </c>
      <c r="F122" s="227">
        <v>0.1</v>
      </c>
      <c r="G122" s="960">
        <f>+E122*F122</f>
        <v>800</v>
      </c>
      <c r="H122" s="862">
        <f>G122*0.5</f>
        <v>400</v>
      </c>
      <c r="I122" s="862">
        <f>G122*0.5</f>
        <v>400</v>
      </c>
      <c r="J122" s="231"/>
      <c r="K122" s="862">
        <f>SUM(H122+I122+J122)</f>
        <v>800</v>
      </c>
      <c r="L122" s="862">
        <f>+E122-K122</f>
        <v>7200</v>
      </c>
    </row>
    <row r="123" spans="1:13" s="904" customFormat="1" ht="66" customHeight="1" x14ac:dyDescent="0.2">
      <c r="A123" s="669"/>
      <c r="B123" s="225" t="s">
        <v>7674</v>
      </c>
      <c r="C123" s="225" t="s">
        <v>7689</v>
      </c>
      <c r="D123" s="336" t="s">
        <v>7690</v>
      </c>
      <c r="E123" s="862">
        <v>1600</v>
      </c>
      <c r="F123" s="227">
        <v>0.1</v>
      </c>
      <c r="G123" s="960">
        <f>+E123*F123</f>
        <v>160</v>
      </c>
      <c r="H123" s="862">
        <f>G123*0.5</f>
        <v>80</v>
      </c>
      <c r="I123" s="862">
        <f>G123*0.5</f>
        <v>80</v>
      </c>
      <c r="J123" s="231"/>
      <c r="K123" s="862">
        <f>SUM(H123+I123+J123)</f>
        <v>160</v>
      </c>
      <c r="L123" s="862">
        <f>+E123-K123</f>
        <v>1440</v>
      </c>
    </row>
    <row r="124" spans="1:13" s="348" customFormat="1" ht="21" x14ac:dyDescent="0.2">
      <c r="A124" s="225"/>
      <c r="B124" s="225"/>
      <c r="C124" s="847"/>
      <c r="D124" s="336"/>
      <c r="E124" s="231"/>
      <c r="F124" s="227"/>
      <c r="G124" s="960"/>
      <c r="H124" s="231"/>
      <c r="I124" s="231"/>
      <c r="J124" s="231"/>
      <c r="K124" s="231"/>
      <c r="L124" s="231"/>
    </row>
    <row r="125" spans="1:13" s="229" customFormat="1" ht="21.75" x14ac:dyDescent="0.2">
      <c r="A125" s="1065" t="s">
        <v>4750</v>
      </c>
      <c r="B125" s="1066"/>
      <c r="C125" s="1066"/>
      <c r="D125" s="1067"/>
      <c r="E125" s="242">
        <f>SUM(E121:E124)</f>
        <v>15600</v>
      </c>
      <c r="F125" s="242"/>
      <c r="G125" s="242">
        <f t="shared" ref="G125:L125" si="25">SUM(G121:G124)</f>
        <v>1560</v>
      </c>
      <c r="H125" s="242">
        <f t="shared" si="25"/>
        <v>780</v>
      </c>
      <c r="I125" s="242">
        <f t="shared" si="25"/>
        <v>780</v>
      </c>
      <c r="J125" s="242">
        <f t="shared" si="25"/>
        <v>0</v>
      </c>
      <c r="K125" s="242">
        <f t="shared" si="25"/>
        <v>1560</v>
      </c>
      <c r="L125" s="242">
        <f t="shared" si="25"/>
        <v>14040</v>
      </c>
    </row>
    <row r="126" spans="1:13" s="447" customFormat="1" ht="23.25" hidden="1" x14ac:dyDescent="0.2">
      <c r="A126" s="778" t="s">
        <v>349</v>
      </c>
      <c r="B126" s="778"/>
      <c r="C126" s="846"/>
      <c r="D126" s="814"/>
      <c r="E126" s="779"/>
      <c r="F126" s="942"/>
      <c r="G126" s="959"/>
      <c r="H126" s="781"/>
      <c r="I126" s="781"/>
      <c r="J126" s="781"/>
      <c r="K126" s="781"/>
      <c r="L126" s="781"/>
      <c r="M126" s="913"/>
    </row>
    <row r="127" spans="1:13" s="229" customFormat="1" ht="21" hidden="1" x14ac:dyDescent="0.2">
      <c r="A127" s="220"/>
      <c r="B127" s="220"/>
      <c r="C127" s="848"/>
      <c r="D127" s="335"/>
      <c r="E127" s="230"/>
      <c r="F127" s="222"/>
      <c r="G127" s="964"/>
      <c r="H127" s="231"/>
      <c r="I127" s="231"/>
      <c r="J127" s="231"/>
      <c r="K127" s="231"/>
      <c r="L127" s="231"/>
      <c r="M127" s="348"/>
    </row>
    <row r="128" spans="1:13" s="229" customFormat="1" ht="21" hidden="1" x14ac:dyDescent="0.2">
      <c r="A128" s="220"/>
      <c r="B128" s="220"/>
      <c r="C128" s="848"/>
      <c r="D128" s="335"/>
      <c r="E128" s="230"/>
      <c r="F128" s="222"/>
      <c r="G128" s="964"/>
      <c r="H128" s="231"/>
      <c r="I128" s="231"/>
      <c r="J128" s="231"/>
      <c r="K128" s="231"/>
      <c r="L128" s="231"/>
      <c r="M128" s="348"/>
    </row>
    <row r="129" spans="1:14" s="688" customFormat="1" ht="21.75" hidden="1" x14ac:dyDescent="0.2">
      <c r="A129" s="1065" t="s">
        <v>1989</v>
      </c>
      <c r="B129" s="1066"/>
      <c r="C129" s="1066"/>
      <c r="D129" s="1067"/>
      <c r="E129" s="694">
        <f>SUM(E127:E128)</f>
        <v>0</v>
      </c>
      <c r="F129" s="694"/>
      <c r="G129" s="694">
        <f t="shared" ref="G129:L129" si="26">SUM(G127:G128)</f>
        <v>0</v>
      </c>
      <c r="H129" s="694">
        <f t="shared" si="26"/>
        <v>0</v>
      </c>
      <c r="I129" s="694">
        <f t="shared" si="26"/>
        <v>0</v>
      </c>
      <c r="J129" s="694">
        <f t="shared" si="26"/>
        <v>0</v>
      </c>
      <c r="K129" s="694">
        <f t="shared" si="26"/>
        <v>0</v>
      </c>
      <c r="L129" s="694">
        <f t="shared" si="26"/>
        <v>0</v>
      </c>
      <c r="M129" s="912"/>
    </row>
    <row r="130" spans="1:14" s="447" customFormat="1" ht="23.25" hidden="1" x14ac:dyDescent="0.2">
      <c r="A130" s="778" t="s">
        <v>1197</v>
      </c>
      <c r="B130" s="778"/>
      <c r="C130" s="846"/>
      <c r="D130" s="814"/>
      <c r="E130" s="779"/>
      <c r="F130" s="942"/>
      <c r="G130" s="959"/>
      <c r="H130" s="781"/>
      <c r="I130" s="781"/>
      <c r="J130" s="781"/>
      <c r="K130" s="781"/>
      <c r="L130" s="781"/>
      <c r="M130" s="913"/>
    </row>
    <row r="131" spans="1:14" s="188" customFormat="1" ht="21" hidden="1" x14ac:dyDescent="0.2">
      <c r="A131" s="225"/>
      <c r="B131" s="225"/>
      <c r="C131" s="225"/>
      <c r="D131" s="336"/>
      <c r="E131" s="862"/>
      <c r="F131" s="227"/>
      <c r="G131" s="960"/>
      <c r="H131" s="862"/>
      <c r="I131" s="862"/>
      <c r="J131" s="862"/>
      <c r="K131" s="862"/>
      <c r="L131" s="862"/>
    </row>
    <row r="132" spans="1:14" s="904" customFormat="1" ht="21" hidden="1" x14ac:dyDescent="0.2">
      <c r="A132" s="225"/>
      <c r="B132" s="225"/>
      <c r="C132" s="225"/>
      <c r="D132" s="336"/>
      <c r="E132" s="862"/>
      <c r="F132" s="227"/>
      <c r="G132" s="960"/>
      <c r="H132" s="862"/>
      <c r="I132" s="862"/>
      <c r="J132" s="862"/>
      <c r="K132" s="862"/>
      <c r="L132" s="862"/>
    </row>
    <row r="133" spans="1:14" s="229" customFormat="1" ht="21" hidden="1" x14ac:dyDescent="0.2">
      <c r="A133" s="225"/>
      <c r="B133" s="225"/>
      <c r="C133" s="847"/>
      <c r="D133" s="336"/>
      <c r="E133" s="787"/>
      <c r="F133" s="227"/>
      <c r="G133" s="960"/>
      <c r="H133" s="231"/>
      <c r="I133" s="231"/>
      <c r="J133" s="231"/>
      <c r="K133" s="231"/>
      <c r="L133" s="231"/>
    </row>
    <row r="134" spans="1:14" s="688" customFormat="1" ht="21.75" hidden="1" x14ac:dyDescent="0.2">
      <c r="A134" s="1065" t="s">
        <v>1986</v>
      </c>
      <c r="B134" s="1066"/>
      <c r="C134" s="1066"/>
      <c r="D134" s="1067"/>
      <c r="E134" s="686">
        <f>SUM(E131:E133)</f>
        <v>0</v>
      </c>
      <c r="F134" s="686"/>
      <c r="G134" s="686">
        <f t="shared" ref="G134:L134" si="27">SUM(G131:G133)</f>
        <v>0</v>
      </c>
      <c r="H134" s="686">
        <f t="shared" si="27"/>
        <v>0</v>
      </c>
      <c r="I134" s="686">
        <f t="shared" si="27"/>
        <v>0</v>
      </c>
      <c r="J134" s="686">
        <f t="shared" si="27"/>
        <v>0</v>
      </c>
      <c r="K134" s="686">
        <f t="shared" si="27"/>
        <v>0</v>
      </c>
      <c r="L134" s="686">
        <f t="shared" si="27"/>
        <v>0</v>
      </c>
      <c r="M134" s="912"/>
    </row>
    <row r="135" spans="1:14" s="447" customFormat="1" ht="23.25" x14ac:dyDescent="0.2">
      <c r="A135" s="777" t="s">
        <v>83</v>
      </c>
      <c r="B135" s="777"/>
      <c r="C135" s="846"/>
      <c r="D135" s="814"/>
      <c r="E135" s="779"/>
      <c r="F135" s="942"/>
      <c r="G135" s="959"/>
      <c r="H135" s="781"/>
      <c r="I135" s="781"/>
      <c r="J135" s="781"/>
      <c r="K135" s="781"/>
      <c r="L135" s="781"/>
      <c r="M135" s="913"/>
    </row>
    <row r="136" spans="1:14" s="229" customFormat="1" ht="63" x14ac:dyDescent="0.2">
      <c r="A136" s="225"/>
      <c r="B136" s="225" t="s">
        <v>7645</v>
      </c>
      <c r="C136" s="225" t="s">
        <v>7646</v>
      </c>
      <c r="D136" s="336" t="s">
        <v>7647</v>
      </c>
      <c r="E136" s="862">
        <v>53900</v>
      </c>
      <c r="F136" s="227"/>
      <c r="G136" s="960"/>
      <c r="H136" s="862"/>
      <c r="I136" s="862"/>
      <c r="J136" s="862"/>
      <c r="K136" s="231">
        <f>SUM(H136+I136+J136)</f>
        <v>0</v>
      </c>
      <c r="L136" s="862">
        <f>+E136-K136</f>
        <v>53900</v>
      </c>
    </row>
    <row r="137" spans="1:14" s="229" customFormat="1" ht="126" x14ac:dyDescent="0.2">
      <c r="A137" s="225"/>
      <c r="B137" s="225" t="s">
        <v>7645</v>
      </c>
      <c r="C137" s="225" t="s">
        <v>7648</v>
      </c>
      <c r="D137" s="336" t="s">
        <v>7649</v>
      </c>
      <c r="E137" s="862">
        <v>754600</v>
      </c>
      <c r="F137" s="227"/>
      <c r="G137" s="960"/>
      <c r="H137" s="862"/>
      <c r="I137" s="862"/>
      <c r="J137" s="862"/>
      <c r="K137" s="231">
        <f>SUM(H137+I137+J137)</f>
        <v>0</v>
      </c>
      <c r="L137" s="862">
        <f>+E137-K137</f>
        <v>754600</v>
      </c>
    </row>
    <row r="138" spans="1:14" s="229" customFormat="1" ht="105" x14ac:dyDescent="0.2">
      <c r="A138" s="225"/>
      <c r="B138" s="225" t="s">
        <v>7691</v>
      </c>
      <c r="C138" s="225" t="s">
        <v>7692</v>
      </c>
      <c r="D138" s="336" t="s">
        <v>7693</v>
      </c>
      <c r="E138" s="862">
        <v>200900</v>
      </c>
      <c r="F138" s="227"/>
      <c r="G138" s="960"/>
      <c r="H138" s="862"/>
      <c r="I138" s="862"/>
      <c r="J138" s="231"/>
      <c r="K138" s="231">
        <f>SUM(H138+I138+J138)</f>
        <v>0</v>
      </c>
      <c r="L138" s="862">
        <f>+E138-K138</f>
        <v>200900</v>
      </c>
      <c r="N138" s="108"/>
    </row>
    <row r="139" spans="1:14" s="229" customFormat="1" ht="84" x14ac:dyDescent="0.2">
      <c r="A139" s="225"/>
      <c r="B139" s="225" t="s">
        <v>7691</v>
      </c>
      <c r="C139" s="225" t="s">
        <v>7694</v>
      </c>
      <c r="D139" s="336" t="s">
        <v>7695</v>
      </c>
      <c r="E139" s="862">
        <v>215600</v>
      </c>
      <c r="F139" s="227"/>
      <c r="G139" s="960"/>
      <c r="H139" s="862"/>
      <c r="I139" s="862"/>
      <c r="J139" s="231"/>
      <c r="K139" s="231">
        <f t="shared" ref="K139:K145" si="28">SUM(H139+I139+J139)</f>
        <v>0</v>
      </c>
      <c r="L139" s="862">
        <f t="shared" ref="L139:L145" si="29">+E139-K139</f>
        <v>215600</v>
      </c>
      <c r="N139" s="108"/>
    </row>
    <row r="140" spans="1:14" s="229" customFormat="1" ht="126" x14ac:dyDescent="0.2">
      <c r="A140" s="225"/>
      <c r="B140" s="225" t="s">
        <v>7691</v>
      </c>
      <c r="C140" s="225" t="s">
        <v>7696</v>
      </c>
      <c r="D140" s="336" t="s">
        <v>7697</v>
      </c>
      <c r="E140" s="862">
        <v>509600</v>
      </c>
      <c r="F140" s="227"/>
      <c r="G140" s="960"/>
      <c r="H140" s="862"/>
      <c r="I140" s="862"/>
      <c r="J140" s="231"/>
      <c r="K140" s="231">
        <f t="shared" si="28"/>
        <v>0</v>
      </c>
      <c r="L140" s="862">
        <f t="shared" si="29"/>
        <v>509600</v>
      </c>
      <c r="N140" s="108"/>
    </row>
    <row r="141" spans="1:14" s="229" customFormat="1" ht="126" x14ac:dyDescent="0.2">
      <c r="A141" s="225"/>
      <c r="B141" s="225" t="s">
        <v>7691</v>
      </c>
      <c r="C141" s="225" t="s">
        <v>7698</v>
      </c>
      <c r="D141" s="336" t="s">
        <v>7699</v>
      </c>
      <c r="E141" s="862">
        <v>715400</v>
      </c>
      <c r="F141" s="227"/>
      <c r="G141" s="960"/>
      <c r="H141" s="862"/>
      <c r="I141" s="862"/>
      <c r="J141" s="231"/>
      <c r="K141" s="231">
        <f t="shared" si="28"/>
        <v>0</v>
      </c>
      <c r="L141" s="862">
        <f t="shared" si="29"/>
        <v>715400</v>
      </c>
      <c r="N141" s="108"/>
    </row>
    <row r="142" spans="1:14" s="229" customFormat="1" ht="126" x14ac:dyDescent="0.2">
      <c r="A142" s="225"/>
      <c r="B142" s="225" t="s">
        <v>7700</v>
      </c>
      <c r="C142" s="225" t="s">
        <v>7701</v>
      </c>
      <c r="D142" s="336" t="s">
        <v>7702</v>
      </c>
      <c r="E142" s="862">
        <v>656600</v>
      </c>
      <c r="F142" s="227"/>
      <c r="G142" s="960"/>
      <c r="H142" s="862"/>
      <c r="I142" s="862"/>
      <c r="J142" s="231"/>
      <c r="K142" s="231">
        <f t="shared" si="28"/>
        <v>0</v>
      </c>
      <c r="L142" s="862">
        <f t="shared" si="29"/>
        <v>656600</v>
      </c>
      <c r="N142" s="108"/>
    </row>
    <row r="143" spans="1:14" s="229" customFormat="1" ht="105" x14ac:dyDescent="0.2">
      <c r="A143" s="225"/>
      <c r="B143" s="225" t="s">
        <v>7700</v>
      </c>
      <c r="C143" s="225" t="s">
        <v>7703</v>
      </c>
      <c r="D143" s="336" t="s">
        <v>7704</v>
      </c>
      <c r="E143" s="862">
        <v>298900</v>
      </c>
      <c r="F143" s="227"/>
      <c r="G143" s="960"/>
      <c r="H143" s="862"/>
      <c r="I143" s="862"/>
      <c r="J143" s="231"/>
      <c r="K143" s="231">
        <f t="shared" si="28"/>
        <v>0</v>
      </c>
      <c r="L143" s="862">
        <f t="shared" si="29"/>
        <v>298900</v>
      </c>
      <c r="N143" s="108"/>
    </row>
    <row r="144" spans="1:14" s="229" customFormat="1" ht="105" x14ac:dyDescent="0.2">
      <c r="A144" s="225"/>
      <c r="B144" s="225" t="s">
        <v>7700</v>
      </c>
      <c r="C144" s="225" t="s">
        <v>7705</v>
      </c>
      <c r="D144" s="336" t="s">
        <v>7706</v>
      </c>
      <c r="E144" s="862">
        <v>1690500</v>
      </c>
      <c r="F144" s="227"/>
      <c r="G144" s="960"/>
      <c r="H144" s="862"/>
      <c r="I144" s="862"/>
      <c r="J144" s="231"/>
      <c r="K144" s="231">
        <f t="shared" si="28"/>
        <v>0</v>
      </c>
      <c r="L144" s="862">
        <f t="shared" si="29"/>
        <v>1690500</v>
      </c>
      <c r="N144" s="108"/>
    </row>
    <row r="145" spans="1:79" s="229" customFormat="1" ht="84" x14ac:dyDescent="0.2">
      <c r="A145" s="225"/>
      <c r="B145" s="225" t="s">
        <v>7700</v>
      </c>
      <c r="C145" s="225" t="s">
        <v>7707</v>
      </c>
      <c r="D145" s="336" t="s">
        <v>7708</v>
      </c>
      <c r="E145" s="862">
        <v>147000</v>
      </c>
      <c r="F145" s="227"/>
      <c r="G145" s="960"/>
      <c r="H145" s="862"/>
      <c r="I145" s="862"/>
      <c r="J145" s="231"/>
      <c r="K145" s="231">
        <f t="shared" si="28"/>
        <v>0</v>
      </c>
      <c r="L145" s="862">
        <f t="shared" si="29"/>
        <v>147000</v>
      </c>
      <c r="N145" s="108"/>
    </row>
    <row r="146" spans="1:79" s="229" customFormat="1" ht="21" x14ac:dyDescent="0.2">
      <c r="A146" s="225"/>
      <c r="B146" s="225"/>
      <c r="C146" s="225"/>
      <c r="D146" s="336"/>
      <c r="E146" s="862"/>
      <c r="F146" s="227"/>
      <c r="G146" s="960"/>
      <c r="H146" s="862"/>
      <c r="I146" s="862"/>
      <c r="J146" s="862"/>
      <c r="K146" s="231"/>
      <c r="L146" s="862"/>
    </row>
    <row r="147" spans="1:79" s="688" customFormat="1" ht="21.75" x14ac:dyDescent="0.2">
      <c r="A147" s="1068" t="s">
        <v>1875</v>
      </c>
      <c r="B147" s="1069"/>
      <c r="C147" s="1069"/>
      <c r="D147" s="1070"/>
      <c r="E147" s="694">
        <f>SUM(E136:E146)</f>
        <v>5243000</v>
      </c>
      <c r="F147" s="694"/>
      <c r="G147" s="694">
        <f t="shared" ref="G147:L147" si="30">SUM(G136:G146)</f>
        <v>0</v>
      </c>
      <c r="H147" s="694">
        <f t="shared" si="30"/>
        <v>0</v>
      </c>
      <c r="I147" s="694">
        <f t="shared" si="30"/>
        <v>0</v>
      </c>
      <c r="J147" s="694">
        <f t="shared" si="30"/>
        <v>0</v>
      </c>
      <c r="K147" s="694">
        <f t="shared" si="30"/>
        <v>0</v>
      </c>
      <c r="L147" s="694">
        <f t="shared" si="30"/>
        <v>5243000</v>
      </c>
      <c r="M147" s="912"/>
    </row>
    <row r="148" spans="1:79" s="447" customFormat="1" ht="23.25" hidden="1" customHeight="1" x14ac:dyDescent="0.2">
      <c r="A148" s="777" t="s">
        <v>6013</v>
      </c>
      <c r="B148" s="777"/>
      <c r="C148" s="846"/>
      <c r="D148" s="814"/>
      <c r="E148" s="779"/>
      <c r="F148" s="942"/>
      <c r="G148" s="959"/>
      <c r="H148" s="781"/>
      <c r="I148" s="781"/>
      <c r="J148" s="781"/>
      <c r="K148" s="781"/>
      <c r="L148" s="781"/>
      <c r="M148" s="693"/>
    </row>
    <row r="149" spans="1:79" s="229" customFormat="1" ht="21" hidden="1" customHeight="1" x14ac:dyDescent="0.45">
      <c r="A149" s="568"/>
      <c r="B149" s="338"/>
      <c r="C149" s="850"/>
      <c r="D149" s="339"/>
      <c r="E149" s="340"/>
      <c r="F149" s="758"/>
      <c r="G149" s="967"/>
      <c r="H149" s="340"/>
      <c r="I149" s="340"/>
      <c r="J149" s="340"/>
      <c r="K149" s="231"/>
      <c r="L149" s="340"/>
    </row>
    <row r="150" spans="1:79" s="447" customFormat="1" ht="23.25" hidden="1" customHeight="1" x14ac:dyDescent="0.2">
      <c r="A150" s="220"/>
      <c r="B150" s="220"/>
      <c r="C150" s="848"/>
      <c r="D150" s="761"/>
      <c r="E150" s="221"/>
      <c r="F150" s="222"/>
      <c r="G150" s="964"/>
      <c r="H150" s="231"/>
      <c r="I150" s="231"/>
      <c r="J150" s="231"/>
      <c r="K150" s="231"/>
      <c r="L150" s="231"/>
      <c r="M150" s="86"/>
    </row>
    <row r="151" spans="1:79" s="688" customFormat="1" ht="21.75" hidden="1" customHeight="1" x14ac:dyDescent="0.2">
      <c r="A151" s="1065" t="s">
        <v>6014</v>
      </c>
      <c r="B151" s="1066"/>
      <c r="C151" s="1066"/>
      <c r="D151" s="1067"/>
      <c r="E151" s="686">
        <f>SUM(E149:E150)</f>
        <v>0</v>
      </c>
      <c r="F151" s="686"/>
      <c r="G151" s="686">
        <f t="shared" ref="G151:L151" si="31">SUM(G149:G150)</f>
        <v>0</v>
      </c>
      <c r="H151" s="686">
        <f t="shared" si="31"/>
        <v>0</v>
      </c>
      <c r="I151" s="686">
        <f t="shared" si="31"/>
        <v>0</v>
      </c>
      <c r="J151" s="686">
        <f t="shared" si="31"/>
        <v>0</v>
      </c>
      <c r="K151" s="686">
        <f t="shared" si="31"/>
        <v>0</v>
      </c>
      <c r="L151" s="686">
        <f t="shared" si="31"/>
        <v>0</v>
      </c>
      <c r="M151" s="687"/>
    </row>
    <row r="152" spans="1:79" s="707" customFormat="1" ht="22.5" thickBot="1" x14ac:dyDescent="0.5">
      <c r="A152" s="1073" t="s">
        <v>596</v>
      </c>
      <c r="B152" s="1074"/>
      <c r="C152" s="1074"/>
      <c r="D152" s="1075"/>
      <c r="E152" s="705">
        <f>SUM(E13+E17+E22+E27+E34+E38+E42+E54+E62+E70+E75+E80+E84+E87+E91+E96+E102+E106+E112+E119+E125+E129+E134+E147+E151)</f>
        <v>6284631</v>
      </c>
      <c r="F152" s="705"/>
      <c r="G152" s="705">
        <f t="shared" ref="G152:L152" si="32">SUM(G13+G17+G22+G27+G34+G38+G42+G54+G62+G70+G75+G80+G84+G87+G91+G96+G102+G106+G112+G119+G125+G129+G134+G147+G151)</f>
        <v>104163.1</v>
      </c>
      <c r="H152" s="705">
        <f t="shared" si="32"/>
        <v>52081.55</v>
      </c>
      <c r="I152" s="705">
        <f t="shared" si="32"/>
        <v>52081.55</v>
      </c>
      <c r="J152" s="705">
        <f t="shared" si="32"/>
        <v>0</v>
      </c>
      <c r="K152" s="705">
        <f t="shared" si="32"/>
        <v>104163.1</v>
      </c>
      <c r="L152" s="705">
        <f t="shared" si="32"/>
        <v>6180467.9000000004</v>
      </c>
      <c r="M152" s="706"/>
    </row>
    <row r="153" spans="1:79" s="499" customFormat="1" ht="21.75" thickTop="1" x14ac:dyDescent="0.45">
      <c r="A153" s="493"/>
      <c r="B153" s="493"/>
      <c r="C153" s="493"/>
      <c r="D153" s="398" t="s">
        <v>4231</v>
      </c>
      <c r="E153" s="399">
        <f>-1795214.88-2075769.92+104163.1+4808452.7+5243000</f>
        <v>6284631</v>
      </c>
      <c r="F153" s="974"/>
      <c r="G153" s="975"/>
      <c r="H153" s="976"/>
      <c r="I153" s="976"/>
      <c r="J153" s="976"/>
      <c r="K153" s="976"/>
      <c r="L153" s="976">
        <f>K152:L152</f>
        <v>6180467.9000000004</v>
      </c>
      <c r="M153" s="497"/>
    </row>
    <row r="154" spans="1:79" s="499" customFormat="1" ht="18.75" x14ac:dyDescent="0.4">
      <c r="B154" s="722"/>
      <c r="C154" s="852"/>
      <c r="D154" s="501"/>
      <c r="E154" s="502">
        <f>SUM(E152-E153)</f>
        <v>0</v>
      </c>
      <c r="F154" s="944"/>
      <c r="G154" s="968"/>
      <c r="H154" s="502"/>
      <c r="I154" s="502"/>
      <c r="J154" s="502"/>
      <c r="K154" s="502"/>
      <c r="L154" s="502">
        <f>SUM(L152-L153)</f>
        <v>0</v>
      </c>
      <c r="M154" s="504"/>
    </row>
    <row r="155" spans="1:79" s="412" customFormat="1" ht="26.25" x14ac:dyDescent="0.55000000000000004">
      <c r="B155" s="422" t="s">
        <v>7219</v>
      </c>
      <c r="C155" s="46"/>
      <c r="D155" s="407"/>
      <c r="E155" s="407"/>
      <c r="F155" s="407"/>
      <c r="G155" s="407"/>
      <c r="H155" s="354"/>
      <c r="I155" s="407"/>
      <c r="J155" s="407"/>
      <c r="K155" s="407"/>
      <c r="L155" s="507"/>
      <c r="M155" s="407"/>
      <c r="N155" s="407"/>
      <c r="O155" s="407"/>
      <c r="P155" s="507"/>
      <c r="Q155" s="507"/>
      <c r="R155" s="407"/>
      <c r="S155" s="507"/>
      <c r="T155" s="407"/>
      <c r="U155" s="407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16"/>
      <c r="BW155" s="415"/>
      <c r="BX155" s="415"/>
      <c r="BY155" s="415"/>
      <c r="BZ155" s="415"/>
      <c r="CA155" s="414"/>
    </row>
    <row r="156" spans="1:79" s="412" customFormat="1" ht="26.25" x14ac:dyDescent="0.55000000000000004">
      <c r="B156" s="422" t="s">
        <v>7220</v>
      </c>
      <c r="C156" s="46"/>
      <c r="D156" s="407"/>
      <c r="E156" s="407"/>
      <c r="F156" s="407"/>
      <c r="G156" s="407"/>
      <c r="H156" s="354"/>
      <c r="I156" s="407"/>
      <c r="J156" s="407"/>
      <c r="K156" s="407"/>
      <c r="L156" s="507"/>
      <c r="M156" s="407"/>
      <c r="N156" s="407"/>
      <c r="O156" s="407"/>
      <c r="P156" s="507"/>
      <c r="Q156" s="507"/>
      <c r="R156" s="407"/>
      <c r="S156" s="507"/>
      <c r="T156" s="407"/>
      <c r="U156" s="407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16"/>
      <c r="BW156" s="415"/>
      <c r="BX156" s="415"/>
      <c r="BY156" s="415"/>
      <c r="BZ156" s="415"/>
      <c r="CA156" s="414"/>
    </row>
    <row r="157" spans="1:79" s="412" customFormat="1" ht="26.25" x14ac:dyDescent="0.55000000000000004">
      <c r="A157" s="46"/>
      <c r="B157" s="356" t="s">
        <v>7221</v>
      </c>
      <c r="C157" s="356"/>
      <c r="D157" s="407"/>
      <c r="E157" s="407"/>
      <c r="F157" s="407"/>
      <c r="G157" s="407"/>
      <c r="H157" s="354"/>
      <c r="I157" s="407"/>
      <c r="J157" s="407"/>
      <c r="K157" s="407"/>
      <c r="L157" s="507"/>
      <c r="M157" s="407"/>
      <c r="N157" s="407"/>
      <c r="O157" s="407"/>
      <c r="P157" s="507"/>
      <c r="Q157" s="507"/>
      <c r="R157" s="407"/>
      <c r="S157" s="507"/>
      <c r="T157" s="407"/>
      <c r="U157" s="407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16"/>
      <c r="BW157" s="415"/>
      <c r="BX157" s="415"/>
      <c r="BY157" s="415"/>
      <c r="BZ157" s="415"/>
      <c r="CA157" s="414"/>
    </row>
    <row r="158" spans="1:79" s="412" customFormat="1" ht="26.25" x14ac:dyDescent="0.55000000000000004">
      <c r="A158" s="46"/>
      <c r="B158" s="356" t="s">
        <v>7222</v>
      </c>
      <c r="C158" s="46"/>
      <c r="D158" s="407"/>
      <c r="E158" s="407"/>
      <c r="F158" s="407"/>
      <c r="G158" s="407"/>
      <c r="H158" s="46"/>
      <c r="I158" s="407"/>
      <c r="J158" s="407"/>
      <c r="K158" s="407"/>
      <c r="L158" s="507"/>
      <c r="M158" s="407"/>
      <c r="N158" s="407"/>
      <c r="O158" s="407"/>
      <c r="P158" s="507"/>
      <c r="Q158" s="507"/>
      <c r="R158" s="407"/>
      <c r="S158" s="507"/>
      <c r="T158" s="407"/>
      <c r="U158" s="407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16"/>
      <c r="BW158" s="415"/>
      <c r="BX158" s="415"/>
      <c r="BY158" s="415"/>
      <c r="BZ158" s="415"/>
      <c r="CA158" s="414"/>
    </row>
    <row r="159" spans="1:79" s="412" customFormat="1" ht="26.25" x14ac:dyDescent="0.55000000000000004">
      <c r="A159" s="356"/>
      <c r="B159" s="356" t="s">
        <v>7223</v>
      </c>
      <c r="C159" s="72"/>
      <c r="D159" s="407"/>
      <c r="E159" s="407"/>
      <c r="F159" s="407"/>
      <c r="G159" s="407"/>
      <c r="H159" s="46"/>
      <c r="I159" s="407"/>
      <c r="J159" s="407"/>
      <c r="K159" s="407"/>
      <c r="L159" s="507"/>
      <c r="M159" s="407"/>
      <c r="N159" s="407"/>
      <c r="O159" s="407"/>
      <c r="P159" s="507"/>
      <c r="Q159" s="507"/>
      <c r="R159" s="407"/>
      <c r="S159" s="507"/>
      <c r="T159" s="407"/>
      <c r="U159" s="407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16"/>
      <c r="BW159" s="415"/>
      <c r="BX159" s="415"/>
      <c r="BY159" s="415"/>
      <c r="BZ159" s="415"/>
      <c r="CA159" s="414"/>
    </row>
    <row r="160" spans="1:79" s="412" customFormat="1" ht="26.25" x14ac:dyDescent="0.55000000000000004">
      <c r="A160" s="356"/>
      <c r="B160" s="356" t="s">
        <v>7224</v>
      </c>
      <c r="C160" s="416"/>
      <c r="D160" s="416"/>
      <c r="E160" s="416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  <c r="AQ160" s="416"/>
      <c r="AR160" s="416"/>
      <c r="AS160" s="416"/>
      <c r="AT160" s="416"/>
      <c r="AU160" s="416"/>
      <c r="AV160" s="416"/>
      <c r="AW160" s="416"/>
      <c r="AX160" s="416"/>
      <c r="AY160" s="416"/>
      <c r="AZ160" s="416"/>
      <c r="BA160" s="416"/>
      <c r="BB160" s="416"/>
      <c r="BC160" s="416"/>
      <c r="BD160" s="416"/>
      <c r="BE160" s="416"/>
      <c r="BF160" s="416"/>
      <c r="BG160" s="416"/>
      <c r="BH160" s="416"/>
      <c r="BI160" s="416"/>
      <c r="BJ160" s="416"/>
      <c r="BK160" s="416"/>
      <c r="BL160" s="416"/>
      <c r="BM160" s="416"/>
      <c r="BN160" s="416"/>
      <c r="BO160" s="416"/>
      <c r="BP160" s="416"/>
      <c r="BQ160" s="416"/>
      <c r="BR160" s="416"/>
      <c r="BS160" s="416"/>
      <c r="BT160" s="416"/>
      <c r="BU160" s="416"/>
      <c r="BV160" s="416"/>
      <c r="BW160" s="415"/>
      <c r="BX160" s="415"/>
      <c r="BY160" s="415"/>
      <c r="BZ160" s="415"/>
      <c r="CA160" s="414"/>
    </row>
    <row r="161" spans="1:79" s="1334" customFormat="1" ht="26.25" x14ac:dyDescent="0.55000000000000004">
      <c r="B161" s="1335"/>
      <c r="C161" s="1336"/>
      <c r="D161" s="1336"/>
      <c r="E161" s="1336"/>
      <c r="F161" s="1336"/>
      <c r="G161" s="1336"/>
      <c r="H161" s="1336"/>
      <c r="I161" s="1336"/>
      <c r="J161" s="1336"/>
      <c r="K161" s="1336"/>
      <c r="L161" s="1336"/>
      <c r="M161" s="1336"/>
      <c r="N161" s="1336"/>
      <c r="O161" s="1336"/>
      <c r="P161" s="1336"/>
      <c r="Q161" s="1336"/>
      <c r="R161" s="1336"/>
      <c r="S161" s="1336"/>
      <c r="T161" s="1336"/>
      <c r="U161" s="1336"/>
      <c r="V161" s="1336"/>
      <c r="W161" s="1336"/>
      <c r="X161" s="1336"/>
      <c r="Y161" s="1336"/>
      <c r="Z161" s="1336"/>
      <c r="AA161" s="1336"/>
      <c r="AB161" s="1336"/>
      <c r="AC161" s="1336"/>
      <c r="AD161" s="1336"/>
      <c r="AE161" s="1336"/>
      <c r="AF161" s="1336"/>
      <c r="AG161" s="1336"/>
      <c r="AH161" s="1336"/>
      <c r="AI161" s="1336"/>
      <c r="AJ161" s="1336"/>
      <c r="AK161" s="1336"/>
      <c r="AL161" s="1336"/>
      <c r="AM161" s="1336"/>
      <c r="AN161" s="1336"/>
      <c r="AO161" s="1336"/>
      <c r="AP161" s="1336"/>
      <c r="AQ161" s="1336"/>
      <c r="AR161" s="1336"/>
      <c r="AS161" s="1336"/>
      <c r="AT161" s="1336"/>
      <c r="AU161" s="1336"/>
      <c r="AV161" s="1336"/>
      <c r="AW161" s="1336"/>
      <c r="AX161" s="1336"/>
      <c r="AY161" s="1336"/>
      <c r="AZ161" s="1336"/>
      <c r="BA161" s="1336"/>
      <c r="BB161" s="1336"/>
      <c r="BC161" s="1336"/>
      <c r="BD161" s="1336"/>
      <c r="BE161" s="1336"/>
      <c r="BF161" s="1336"/>
      <c r="BG161" s="1336"/>
      <c r="BH161" s="1336"/>
      <c r="BI161" s="1336"/>
      <c r="BJ161" s="1336"/>
      <c r="BK161" s="1336"/>
      <c r="BL161" s="1336"/>
      <c r="BM161" s="1336"/>
      <c r="BN161" s="1336"/>
      <c r="BO161" s="1336"/>
      <c r="BP161" s="1336"/>
      <c r="BQ161" s="1336"/>
      <c r="BR161" s="1336"/>
      <c r="BS161" s="1336"/>
      <c r="BT161" s="1336"/>
      <c r="BU161" s="1336"/>
      <c r="BV161" s="1336"/>
      <c r="BW161" s="1337"/>
      <c r="BX161" s="1337"/>
      <c r="BY161" s="1337"/>
      <c r="BZ161" s="1337"/>
      <c r="CA161" s="1338"/>
    </row>
    <row r="162" spans="1:79" s="1334" customFormat="1" ht="26.25" x14ac:dyDescent="0.55000000000000004">
      <c r="A162" s="1339"/>
      <c r="B162" s="1339"/>
      <c r="C162" s="1336"/>
      <c r="D162" s="1336"/>
      <c r="E162" s="1336"/>
      <c r="F162" s="1336"/>
      <c r="G162" s="1336"/>
      <c r="H162" s="1336"/>
      <c r="I162" s="1336"/>
      <c r="J162" s="1336"/>
      <c r="K162" s="1336"/>
      <c r="L162" s="1336"/>
      <c r="M162" s="1336"/>
      <c r="N162" s="1336"/>
      <c r="O162" s="1336"/>
      <c r="P162" s="1336"/>
      <c r="Q162" s="1336"/>
      <c r="R162" s="1336"/>
      <c r="S162" s="1336"/>
      <c r="T162" s="1336"/>
      <c r="U162" s="1336"/>
      <c r="V162" s="1336"/>
      <c r="W162" s="1336"/>
      <c r="X162" s="1336"/>
      <c r="Y162" s="1336"/>
      <c r="Z162" s="1336"/>
      <c r="AA162" s="1336"/>
      <c r="AB162" s="1336"/>
      <c r="AC162" s="1336"/>
      <c r="AD162" s="1336"/>
      <c r="AE162" s="1336"/>
      <c r="AF162" s="1336"/>
      <c r="AG162" s="1336"/>
      <c r="AH162" s="1336"/>
      <c r="AI162" s="1336"/>
      <c r="AJ162" s="1336"/>
      <c r="AK162" s="1336"/>
      <c r="AL162" s="1336"/>
      <c r="AM162" s="1336"/>
      <c r="AN162" s="1336"/>
      <c r="AO162" s="1336"/>
      <c r="AP162" s="1336"/>
      <c r="AQ162" s="1336"/>
      <c r="AR162" s="1336"/>
      <c r="AS162" s="1336"/>
      <c r="AT162" s="1336"/>
      <c r="AU162" s="1336"/>
      <c r="AV162" s="1336"/>
      <c r="AW162" s="1336"/>
      <c r="AX162" s="1336"/>
      <c r="AY162" s="1336"/>
      <c r="AZ162" s="1336"/>
      <c r="BA162" s="1336"/>
      <c r="BB162" s="1336"/>
      <c r="BC162" s="1336"/>
      <c r="BD162" s="1336"/>
      <c r="BE162" s="1336"/>
      <c r="BF162" s="1336"/>
      <c r="BG162" s="1336"/>
      <c r="BH162" s="1336"/>
      <c r="BI162" s="1336"/>
      <c r="BJ162" s="1336"/>
      <c r="BK162" s="1336"/>
      <c r="BL162" s="1336"/>
      <c r="BM162" s="1336"/>
      <c r="BN162" s="1336"/>
      <c r="BO162" s="1336"/>
      <c r="BP162" s="1336"/>
      <c r="BQ162" s="1336"/>
      <c r="BR162" s="1336"/>
      <c r="BS162" s="1336"/>
      <c r="BT162" s="1336"/>
      <c r="BU162" s="1336"/>
      <c r="BV162" s="1336"/>
      <c r="BW162" s="1337"/>
      <c r="BX162" s="1337"/>
      <c r="BY162" s="1337"/>
      <c r="BZ162" s="1337"/>
      <c r="CA162" s="1338"/>
    </row>
    <row r="163" spans="1:79" s="1334" customFormat="1" ht="26.25" x14ac:dyDescent="0.55000000000000004">
      <c r="A163" s="1339"/>
      <c r="B163" s="1339"/>
      <c r="C163" s="1336"/>
      <c r="D163" s="1336"/>
      <c r="E163" s="1336"/>
      <c r="F163" s="1336"/>
      <c r="G163" s="1336"/>
      <c r="H163" s="1336"/>
      <c r="I163" s="1336"/>
      <c r="J163" s="1336"/>
      <c r="K163" s="1336"/>
      <c r="L163" s="1336"/>
      <c r="M163" s="1336"/>
      <c r="N163" s="1336"/>
      <c r="O163" s="1336"/>
      <c r="P163" s="1336"/>
      <c r="Q163" s="1336"/>
      <c r="R163" s="1336"/>
      <c r="S163" s="1336"/>
      <c r="T163" s="1336"/>
      <c r="U163" s="1336"/>
      <c r="V163" s="1336"/>
      <c r="W163" s="1336"/>
      <c r="X163" s="1336"/>
      <c r="Y163" s="1336"/>
      <c r="Z163" s="1336"/>
      <c r="AA163" s="1336"/>
      <c r="AB163" s="1336"/>
      <c r="AC163" s="1336"/>
      <c r="AD163" s="1336"/>
      <c r="AE163" s="1336"/>
      <c r="AF163" s="1336"/>
      <c r="AG163" s="1336"/>
      <c r="AH163" s="1336"/>
      <c r="AI163" s="1336"/>
      <c r="AJ163" s="1336"/>
      <c r="AK163" s="1336"/>
      <c r="AL163" s="1336"/>
      <c r="AM163" s="1336"/>
      <c r="AN163" s="1336"/>
      <c r="AO163" s="1336"/>
      <c r="AP163" s="1336"/>
      <c r="AQ163" s="1336"/>
      <c r="AR163" s="1336"/>
      <c r="AS163" s="1336"/>
      <c r="AT163" s="1336"/>
      <c r="AU163" s="1336"/>
      <c r="AV163" s="1336"/>
      <c r="AW163" s="1336"/>
      <c r="AX163" s="1336"/>
      <c r="AY163" s="1336"/>
      <c r="AZ163" s="1336"/>
      <c r="BA163" s="1336"/>
      <c r="BB163" s="1336"/>
      <c r="BC163" s="1336"/>
      <c r="BD163" s="1336"/>
      <c r="BE163" s="1336"/>
      <c r="BF163" s="1336"/>
      <c r="BG163" s="1336"/>
      <c r="BH163" s="1336"/>
      <c r="BI163" s="1336"/>
      <c r="BJ163" s="1336"/>
      <c r="BK163" s="1336"/>
      <c r="BL163" s="1336"/>
      <c r="BM163" s="1336"/>
      <c r="BN163" s="1336"/>
      <c r="BO163" s="1336"/>
      <c r="BP163" s="1336"/>
      <c r="BQ163" s="1336"/>
      <c r="BR163" s="1336"/>
      <c r="BS163" s="1336"/>
      <c r="BT163" s="1336"/>
      <c r="BU163" s="1336"/>
      <c r="BV163" s="1336"/>
      <c r="BW163" s="1337"/>
      <c r="BX163" s="1337"/>
      <c r="BY163" s="1337"/>
      <c r="BZ163" s="1337"/>
      <c r="CA163" s="1338"/>
    </row>
    <row r="164" spans="1:79" s="1334" customFormat="1" ht="26.25" x14ac:dyDescent="0.55000000000000004">
      <c r="B164" s="1335"/>
      <c r="C164" s="1336"/>
      <c r="D164" s="1336"/>
      <c r="E164" s="1336"/>
      <c r="F164" s="1336"/>
      <c r="G164" s="1336"/>
      <c r="H164" s="1336"/>
      <c r="I164" s="1336"/>
      <c r="J164" s="1336"/>
      <c r="K164" s="1336"/>
      <c r="L164" s="1336"/>
      <c r="M164" s="1336"/>
      <c r="N164" s="1336"/>
      <c r="O164" s="1336"/>
      <c r="P164" s="1336"/>
      <c r="Q164" s="1336"/>
      <c r="R164" s="1336"/>
      <c r="S164" s="1336"/>
      <c r="T164" s="1336"/>
      <c r="U164" s="1336"/>
      <c r="V164" s="1336"/>
      <c r="W164" s="1336"/>
      <c r="X164" s="1336"/>
      <c r="Y164" s="1336"/>
      <c r="Z164" s="1336"/>
      <c r="AA164" s="1336"/>
      <c r="AB164" s="1336"/>
      <c r="AC164" s="1336"/>
      <c r="AD164" s="1336"/>
      <c r="AE164" s="1336"/>
      <c r="AF164" s="1336"/>
      <c r="AG164" s="1336"/>
      <c r="AH164" s="1336"/>
      <c r="AI164" s="1336"/>
      <c r="AJ164" s="1336"/>
      <c r="AK164" s="1336"/>
      <c r="AL164" s="1336"/>
      <c r="AM164" s="1336"/>
      <c r="AN164" s="1336"/>
      <c r="AO164" s="1336"/>
      <c r="AP164" s="1336"/>
      <c r="AQ164" s="1336"/>
      <c r="AR164" s="1336"/>
      <c r="AS164" s="1336"/>
      <c r="AT164" s="1336"/>
      <c r="AU164" s="1336"/>
      <c r="AV164" s="1336"/>
      <c r="AW164" s="1336"/>
      <c r="AX164" s="1336"/>
      <c r="AY164" s="1336"/>
      <c r="AZ164" s="1336"/>
      <c r="BA164" s="1336"/>
      <c r="BB164" s="1336"/>
      <c r="BC164" s="1336"/>
      <c r="BD164" s="1336"/>
      <c r="BE164" s="1336"/>
      <c r="BF164" s="1336"/>
      <c r="BG164" s="1336"/>
      <c r="BH164" s="1336"/>
      <c r="BI164" s="1336"/>
      <c r="BJ164" s="1336"/>
      <c r="BK164" s="1336"/>
      <c r="BL164" s="1336"/>
      <c r="BM164" s="1336"/>
      <c r="BN164" s="1336"/>
      <c r="BO164" s="1336"/>
      <c r="BP164" s="1336"/>
      <c r="BQ164" s="1336"/>
      <c r="BR164" s="1336"/>
      <c r="BS164" s="1336"/>
      <c r="BT164" s="1336"/>
      <c r="BU164" s="1336"/>
      <c r="BV164" s="1336"/>
      <c r="BW164" s="1337"/>
      <c r="BX164" s="1337"/>
      <c r="BY164" s="1337"/>
      <c r="BZ164" s="1337"/>
      <c r="CA164" s="1338"/>
    </row>
    <row r="165" spans="1:79" s="1334" customFormat="1" ht="26.25" x14ac:dyDescent="0.55000000000000004">
      <c r="A165" s="1339"/>
      <c r="B165" s="1339"/>
      <c r="C165" s="1336"/>
      <c r="D165" s="1336"/>
      <c r="E165" s="1336"/>
      <c r="F165" s="1336"/>
      <c r="G165" s="1336"/>
      <c r="H165" s="1336"/>
      <c r="I165" s="1336"/>
      <c r="J165" s="1336"/>
      <c r="K165" s="1336"/>
      <c r="L165" s="1336"/>
      <c r="M165" s="1336"/>
      <c r="N165" s="1336"/>
      <c r="O165" s="1336"/>
      <c r="P165" s="1336"/>
      <c r="Q165" s="1336"/>
      <c r="R165" s="1336"/>
      <c r="S165" s="1336"/>
      <c r="T165" s="1336"/>
      <c r="U165" s="1336"/>
      <c r="V165" s="1336"/>
      <c r="W165" s="1336"/>
      <c r="X165" s="1336"/>
      <c r="Y165" s="1336"/>
      <c r="Z165" s="1336"/>
      <c r="AA165" s="1336"/>
      <c r="AB165" s="1336"/>
      <c r="AC165" s="1336"/>
      <c r="AD165" s="1336"/>
      <c r="AE165" s="1336"/>
      <c r="AF165" s="1336"/>
      <c r="AG165" s="1336"/>
      <c r="AH165" s="1336"/>
      <c r="AI165" s="1336"/>
      <c r="AJ165" s="1336"/>
      <c r="AK165" s="1336"/>
      <c r="AL165" s="1336"/>
      <c r="AM165" s="1336"/>
      <c r="AN165" s="1336"/>
      <c r="AO165" s="1336"/>
      <c r="AP165" s="1336"/>
      <c r="AQ165" s="1336"/>
      <c r="AR165" s="1336"/>
      <c r="AS165" s="1336"/>
      <c r="AT165" s="1336"/>
      <c r="AU165" s="1336"/>
      <c r="AV165" s="1336"/>
      <c r="AW165" s="1336"/>
      <c r="AX165" s="1336"/>
      <c r="AY165" s="1336"/>
      <c r="AZ165" s="1336"/>
      <c r="BA165" s="1336"/>
      <c r="BB165" s="1336"/>
      <c r="BC165" s="1336"/>
      <c r="BD165" s="1336"/>
      <c r="BE165" s="1336"/>
      <c r="BF165" s="1336"/>
      <c r="BG165" s="1336"/>
      <c r="BH165" s="1336"/>
      <c r="BI165" s="1336"/>
      <c r="BJ165" s="1336"/>
      <c r="BK165" s="1336"/>
      <c r="BL165" s="1336"/>
      <c r="BM165" s="1336"/>
      <c r="BN165" s="1336"/>
      <c r="BO165" s="1336"/>
      <c r="BP165" s="1336"/>
      <c r="BQ165" s="1336"/>
      <c r="BR165" s="1336"/>
      <c r="BS165" s="1336"/>
      <c r="BT165" s="1336"/>
      <c r="BU165" s="1336"/>
      <c r="BV165" s="1336"/>
      <c r="BW165" s="1337"/>
      <c r="BX165" s="1337"/>
      <c r="BY165" s="1337"/>
      <c r="BZ165" s="1337"/>
      <c r="CA165" s="1338"/>
    </row>
    <row r="166" spans="1:79" s="1334" customFormat="1" ht="26.25" x14ac:dyDescent="0.55000000000000004">
      <c r="A166" s="1339"/>
      <c r="B166" s="1339"/>
      <c r="C166" s="1336"/>
      <c r="D166" s="1336"/>
      <c r="E166" s="1336"/>
      <c r="F166" s="1336"/>
      <c r="G166" s="1336"/>
      <c r="H166" s="1336"/>
      <c r="I166" s="1336"/>
      <c r="J166" s="1336"/>
      <c r="K166" s="1336"/>
      <c r="L166" s="1336"/>
      <c r="M166" s="1336"/>
      <c r="N166" s="1336"/>
      <c r="O166" s="1336"/>
      <c r="P166" s="1336"/>
      <c r="Q166" s="1336"/>
      <c r="R166" s="1336"/>
      <c r="S166" s="1336"/>
      <c r="T166" s="1336"/>
      <c r="U166" s="1336"/>
      <c r="V166" s="1336"/>
      <c r="W166" s="1336"/>
      <c r="X166" s="1336"/>
      <c r="Y166" s="1336"/>
      <c r="Z166" s="1336"/>
      <c r="AA166" s="1336"/>
      <c r="AB166" s="1336"/>
      <c r="AC166" s="1336"/>
      <c r="AD166" s="1336"/>
      <c r="AE166" s="1336"/>
      <c r="AF166" s="1336"/>
      <c r="AG166" s="1336"/>
      <c r="AH166" s="1336"/>
      <c r="AI166" s="1336"/>
      <c r="AJ166" s="1336"/>
      <c r="AK166" s="1336"/>
      <c r="AL166" s="1336"/>
      <c r="AM166" s="1336"/>
      <c r="AN166" s="1336"/>
      <c r="AO166" s="1336"/>
      <c r="AP166" s="1336"/>
      <c r="AQ166" s="1336"/>
      <c r="AR166" s="1336"/>
      <c r="AS166" s="1336"/>
      <c r="AT166" s="1336"/>
      <c r="AU166" s="1336"/>
      <c r="AV166" s="1336"/>
      <c r="AW166" s="1336"/>
      <c r="AX166" s="1336"/>
      <c r="AY166" s="1336"/>
      <c r="AZ166" s="1336"/>
      <c r="BA166" s="1336"/>
      <c r="BB166" s="1336"/>
      <c r="BC166" s="1336"/>
      <c r="BD166" s="1336"/>
      <c r="BE166" s="1336"/>
      <c r="BF166" s="1336"/>
      <c r="BG166" s="1336"/>
      <c r="BH166" s="1336"/>
      <c r="BI166" s="1336"/>
      <c r="BJ166" s="1336"/>
      <c r="BK166" s="1336"/>
      <c r="BL166" s="1336"/>
      <c r="BM166" s="1336"/>
      <c r="BN166" s="1336"/>
      <c r="BO166" s="1336"/>
      <c r="BP166" s="1336"/>
      <c r="BQ166" s="1336"/>
      <c r="BR166" s="1336"/>
      <c r="BS166" s="1336"/>
      <c r="BT166" s="1336"/>
      <c r="BU166" s="1336"/>
      <c r="BV166" s="1336"/>
      <c r="BW166" s="1337"/>
      <c r="BX166" s="1337"/>
      <c r="BY166" s="1337"/>
      <c r="BZ166" s="1337"/>
      <c r="CA166" s="1338"/>
    </row>
    <row r="167" spans="1:79" s="412" customFormat="1" ht="26.25" x14ac:dyDescent="0.55000000000000004">
      <c r="B167" s="356"/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416"/>
      <c r="AB167" s="416"/>
      <c r="AC167" s="416"/>
      <c r="AD167" s="416"/>
      <c r="AE167" s="416"/>
      <c r="AF167" s="416"/>
      <c r="AG167" s="416"/>
      <c r="AH167" s="416"/>
      <c r="AI167" s="416"/>
      <c r="AJ167" s="416"/>
      <c r="AK167" s="416"/>
      <c r="AL167" s="416"/>
      <c r="AM167" s="416"/>
      <c r="AN167" s="416"/>
      <c r="AO167" s="416"/>
      <c r="AP167" s="416"/>
      <c r="AQ167" s="416"/>
      <c r="AR167" s="416"/>
      <c r="AS167" s="416"/>
      <c r="AT167" s="416"/>
      <c r="AU167" s="416"/>
      <c r="AV167" s="416"/>
      <c r="AW167" s="416"/>
      <c r="AX167" s="416"/>
      <c r="AY167" s="416"/>
      <c r="AZ167" s="416"/>
      <c r="BA167" s="416"/>
      <c r="BB167" s="416"/>
      <c r="BC167" s="416"/>
      <c r="BD167" s="416"/>
      <c r="BE167" s="416"/>
      <c r="BF167" s="416"/>
      <c r="BG167" s="416"/>
      <c r="BH167" s="416"/>
      <c r="BI167" s="416"/>
      <c r="BJ167" s="416"/>
      <c r="BK167" s="416"/>
      <c r="BL167" s="416"/>
      <c r="BM167" s="416"/>
      <c r="BN167" s="416"/>
      <c r="BO167" s="416"/>
      <c r="BP167" s="416"/>
      <c r="BQ167" s="416"/>
      <c r="BR167" s="416"/>
      <c r="BS167" s="416"/>
      <c r="BT167" s="416"/>
      <c r="BU167" s="416"/>
      <c r="BV167" s="416"/>
      <c r="BW167" s="415"/>
      <c r="BX167" s="415"/>
      <c r="BY167" s="415"/>
      <c r="BZ167" s="415"/>
      <c r="CA167" s="414"/>
    </row>
    <row r="168" spans="1:79" s="412" customFormat="1" ht="26.25" x14ac:dyDescent="0.55000000000000004">
      <c r="B168" s="72"/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416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/>
      <c r="AL168" s="416"/>
      <c r="AM168" s="416"/>
      <c r="AN168" s="416"/>
      <c r="AO168" s="416"/>
      <c r="AP168" s="416"/>
      <c r="AQ168" s="416"/>
      <c r="AR168" s="416"/>
      <c r="AS168" s="416"/>
      <c r="AT168" s="416"/>
      <c r="AU168" s="416"/>
      <c r="AV168" s="416"/>
      <c r="AW168" s="416"/>
      <c r="AX168" s="416"/>
      <c r="AY168" s="416"/>
      <c r="AZ168" s="416"/>
      <c r="BA168" s="416"/>
      <c r="BB168" s="416"/>
      <c r="BC168" s="416"/>
      <c r="BD168" s="416"/>
      <c r="BE168" s="416"/>
      <c r="BF168" s="416"/>
      <c r="BG168" s="416"/>
      <c r="BH168" s="416"/>
      <c r="BI168" s="416"/>
      <c r="BJ168" s="416"/>
      <c r="BK168" s="416"/>
      <c r="BL168" s="416"/>
      <c r="BM168" s="416"/>
      <c r="BN168" s="416"/>
      <c r="BO168" s="416"/>
      <c r="BP168" s="416"/>
      <c r="BQ168" s="416"/>
      <c r="BR168" s="416"/>
      <c r="BS168" s="416"/>
      <c r="BT168" s="416"/>
      <c r="BU168" s="416"/>
      <c r="BV168" s="416"/>
      <c r="BW168" s="415"/>
      <c r="BX168" s="415"/>
      <c r="BY168" s="415"/>
      <c r="BZ168" s="415"/>
      <c r="CA168" s="414"/>
    </row>
    <row r="169" spans="1:79" s="412" customFormat="1" ht="26.25" x14ac:dyDescent="0.55000000000000004">
      <c r="B169" s="72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  <c r="AT169" s="416"/>
      <c r="AU169" s="416"/>
      <c r="AV169" s="416"/>
      <c r="AW169" s="416"/>
      <c r="AX169" s="416"/>
      <c r="AY169" s="416"/>
      <c r="AZ169" s="416"/>
      <c r="BA169" s="416"/>
      <c r="BB169" s="416"/>
      <c r="BC169" s="416"/>
      <c r="BD169" s="416"/>
      <c r="BE169" s="416"/>
      <c r="BF169" s="416"/>
      <c r="BG169" s="416"/>
      <c r="BH169" s="416"/>
      <c r="BI169" s="416"/>
      <c r="BJ169" s="416"/>
      <c r="BK169" s="416"/>
      <c r="BL169" s="416"/>
      <c r="BM169" s="416"/>
      <c r="BN169" s="416"/>
      <c r="BO169" s="416"/>
      <c r="BP169" s="416"/>
      <c r="BQ169" s="416"/>
      <c r="BR169" s="416"/>
      <c r="BS169" s="416"/>
      <c r="BT169" s="416"/>
      <c r="BU169" s="416"/>
      <c r="BV169" s="416"/>
      <c r="BW169" s="415"/>
      <c r="BX169" s="415"/>
      <c r="BY169" s="415"/>
      <c r="BZ169" s="415"/>
      <c r="CA169" s="414"/>
    </row>
    <row r="170" spans="1:79" s="46" customFormat="1" ht="18.75" x14ac:dyDescent="0.4">
      <c r="A170" s="72"/>
      <c r="B170" s="72"/>
      <c r="C170" s="854"/>
      <c r="D170" s="405"/>
      <c r="E170" s="407"/>
      <c r="F170" s="854"/>
      <c r="G170" s="969"/>
      <c r="H170" s="407"/>
      <c r="I170" s="407"/>
      <c r="J170" s="407"/>
      <c r="K170" s="407"/>
      <c r="L170" s="407"/>
    </row>
    <row r="171" spans="1:79" s="46" customFormat="1" ht="18.75" x14ac:dyDescent="0.4">
      <c r="A171" s="72"/>
      <c r="B171" s="72"/>
      <c r="C171" s="854"/>
      <c r="D171" s="405"/>
      <c r="E171" s="407"/>
      <c r="F171" s="854"/>
      <c r="G171" s="969"/>
      <c r="H171" s="407"/>
      <c r="I171" s="407"/>
      <c r="J171" s="407"/>
      <c r="K171" s="407"/>
      <c r="L171" s="407"/>
    </row>
    <row r="172" spans="1:79" s="46" customFormat="1" ht="18.75" x14ac:dyDescent="0.4">
      <c r="A172" s="72"/>
      <c r="B172" s="72"/>
      <c r="C172" s="854"/>
      <c r="D172" s="405"/>
      <c r="E172" s="407"/>
      <c r="F172" s="854"/>
      <c r="G172" s="969"/>
      <c r="H172" s="407"/>
      <c r="I172" s="407"/>
      <c r="J172" s="407"/>
      <c r="K172" s="407"/>
      <c r="L172" s="407"/>
    </row>
    <row r="173" spans="1:79" s="745" customFormat="1" ht="18" x14ac:dyDescent="0.4">
      <c r="A173" s="744"/>
      <c r="B173" s="744"/>
      <c r="C173" s="855"/>
      <c r="D173" s="746"/>
      <c r="E173" s="747"/>
      <c r="F173" s="947"/>
      <c r="G173" s="971"/>
      <c r="H173" s="410"/>
      <c r="I173" s="410"/>
      <c r="J173" s="410"/>
      <c r="K173" s="748"/>
      <c r="L173" s="747"/>
      <c r="M173" s="748"/>
    </row>
    <row r="174" spans="1:79" s="749" customFormat="1" ht="18" x14ac:dyDescent="0.4">
      <c r="A174" s="744"/>
      <c r="B174" s="745"/>
      <c r="C174" s="856"/>
      <c r="D174" s="750"/>
      <c r="E174" s="751"/>
      <c r="F174" s="948"/>
      <c r="G174" s="972"/>
      <c r="H174" s="411"/>
      <c r="I174" s="411"/>
      <c r="J174" s="411"/>
      <c r="K174" s="752"/>
      <c r="L174" s="751"/>
      <c r="M174" s="752"/>
    </row>
    <row r="175" spans="1:79" s="749" customFormat="1" ht="21" x14ac:dyDescent="0.4">
      <c r="A175" s="753"/>
      <c r="C175" s="856"/>
      <c r="D175" s="750"/>
      <c r="E175" s="754"/>
      <c r="F175" s="948"/>
      <c r="G175" s="972"/>
      <c r="H175" s="411"/>
      <c r="I175" s="411"/>
      <c r="J175" s="411"/>
      <c r="K175" s="752"/>
      <c r="L175" s="751"/>
      <c r="M175" s="752"/>
    </row>
  </sheetData>
  <mergeCells count="40">
    <mergeCell ref="A151:D151"/>
    <mergeCell ref="A152:D152"/>
    <mergeCell ref="A119:D119"/>
    <mergeCell ref="A125:D125"/>
    <mergeCell ref="A129:D129"/>
    <mergeCell ref="A134:D134"/>
    <mergeCell ref="A147:D147"/>
    <mergeCell ref="A91:D91"/>
    <mergeCell ref="A96:D96"/>
    <mergeCell ref="A102:D102"/>
    <mergeCell ref="A106:D106"/>
    <mergeCell ref="A112:D112"/>
    <mergeCell ref="A70:D70"/>
    <mergeCell ref="A75:D75"/>
    <mergeCell ref="A80:D80"/>
    <mergeCell ref="A84:D84"/>
    <mergeCell ref="A87:D87"/>
    <mergeCell ref="A34:D34"/>
    <mergeCell ref="A38:D38"/>
    <mergeCell ref="A42:D42"/>
    <mergeCell ref="A54:D54"/>
    <mergeCell ref="A62:D62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L5:L6"/>
    <mergeCell ref="A27:D27"/>
    <mergeCell ref="A13:D13"/>
    <mergeCell ref="A17:D17"/>
    <mergeCell ref="A22:D22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989" t="s">
        <v>93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</row>
    <row r="2" spans="1:13" s="85" customFormat="1" ht="23.25" x14ac:dyDescent="0.5">
      <c r="A2" s="989" t="s">
        <v>3326</v>
      </c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</row>
    <row r="3" spans="1:13" s="85" customFormat="1" ht="23.25" x14ac:dyDescent="0.5">
      <c r="A3" s="990" t="s">
        <v>3327</v>
      </c>
      <c r="B3" s="990"/>
      <c r="C3" s="990"/>
      <c r="D3" s="990"/>
      <c r="E3" s="989"/>
      <c r="F3" s="990"/>
      <c r="G3" s="990"/>
      <c r="H3" s="990"/>
      <c r="I3" s="990"/>
      <c r="J3" s="989"/>
      <c r="K3" s="989"/>
      <c r="L3" s="989"/>
    </row>
    <row r="4" spans="1:13" s="86" customFormat="1" ht="21" customHeight="1" x14ac:dyDescent="0.45">
      <c r="A4" s="991" t="s">
        <v>96</v>
      </c>
      <c r="B4" s="992"/>
      <c r="C4" s="997" t="s">
        <v>97</v>
      </c>
      <c r="D4" s="1000" t="s">
        <v>98</v>
      </c>
      <c r="E4" s="1290" t="s">
        <v>99</v>
      </c>
      <c r="F4" s="1292" t="s">
        <v>100</v>
      </c>
      <c r="G4" s="1292"/>
      <c r="H4" s="1292"/>
      <c r="I4" s="1293"/>
      <c r="J4" s="1290" t="s">
        <v>3328</v>
      </c>
      <c r="K4" s="1290" t="s">
        <v>1237</v>
      </c>
      <c r="L4" s="1290" t="s">
        <v>103</v>
      </c>
      <c r="M4" s="85"/>
    </row>
    <row r="5" spans="1:13" s="86" customFormat="1" ht="21" customHeight="1" x14ac:dyDescent="0.45">
      <c r="A5" s="993"/>
      <c r="B5" s="994"/>
      <c r="C5" s="998"/>
      <c r="D5" s="1001"/>
      <c r="E5" s="1291"/>
      <c r="F5" s="1295" t="s">
        <v>105</v>
      </c>
      <c r="G5" s="1296"/>
      <c r="H5" s="1297" t="s">
        <v>106</v>
      </c>
      <c r="I5" s="1298"/>
      <c r="J5" s="1294"/>
      <c r="K5" s="1294"/>
      <c r="L5" s="1294"/>
      <c r="M5" s="85"/>
    </row>
    <row r="6" spans="1:13" s="86" customFormat="1" ht="21" x14ac:dyDescent="0.45">
      <c r="A6" s="993"/>
      <c r="B6" s="994"/>
      <c r="C6" s="998"/>
      <c r="D6" s="1001"/>
      <c r="E6" s="1291"/>
      <c r="F6" s="446" t="s">
        <v>107</v>
      </c>
      <c r="G6" s="445" t="s">
        <v>108</v>
      </c>
      <c r="H6" s="446" t="s">
        <v>109</v>
      </c>
      <c r="I6" s="445" t="s">
        <v>110</v>
      </c>
      <c r="J6" s="1294"/>
      <c r="K6" s="1294"/>
      <c r="L6" s="1294"/>
      <c r="M6" s="85"/>
    </row>
    <row r="7" spans="1:13" s="332" customFormat="1" ht="12.75" customHeight="1" x14ac:dyDescent="0.2">
      <c r="A7" s="995"/>
      <c r="B7" s="996"/>
      <c r="C7" s="999"/>
      <c r="D7" s="1002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167" t="s">
        <v>1282</v>
      </c>
      <c r="B21" s="1168"/>
      <c r="C21" s="1168"/>
      <c r="D21" s="1169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167" t="s">
        <v>1332</v>
      </c>
      <c r="B40" s="1168"/>
      <c r="C40" s="1168"/>
      <c r="D40" s="1169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167" t="s">
        <v>1531</v>
      </c>
      <c r="B112" s="1168"/>
      <c r="C112" s="1168"/>
      <c r="D112" s="1169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167" t="s">
        <v>1617</v>
      </c>
      <c r="B150" s="1168"/>
      <c r="C150" s="1168"/>
      <c r="D150" s="1169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167" t="s">
        <v>1621</v>
      </c>
      <c r="B153" s="1168"/>
      <c r="C153" s="1168"/>
      <c r="D153" s="1169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167" t="s">
        <v>1716</v>
      </c>
      <c r="B191" s="1168"/>
      <c r="C191" s="1168"/>
      <c r="D191" s="1169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167" t="s">
        <v>1724</v>
      </c>
      <c r="B196" s="1168"/>
      <c r="C196" s="1168"/>
      <c r="D196" s="1169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167" t="s">
        <v>1734</v>
      </c>
      <c r="B202" s="1168"/>
      <c r="C202" s="1168"/>
      <c r="D202" s="1169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167" t="s">
        <v>1762</v>
      </c>
      <c r="B216" s="1168"/>
      <c r="C216" s="1168"/>
      <c r="D216" s="1169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167" t="s">
        <v>1772</v>
      </c>
      <c r="B222" s="1168"/>
      <c r="C222" s="1168"/>
      <c r="D222" s="1169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167" t="s">
        <v>1875</v>
      </c>
      <c r="B272" s="1168"/>
      <c r="C272" s="1168"/>
      <c r="D272" s="1169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167" t="s">
        <v>1889</v>
      </c>
      <c r="B280" s="1168"/>
      <c r="C280" s="1168"/>
      <c r="D280" s="1169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167" t="s">
        <v>1900</v>
      </c>
      <c r="B286" s="1168"/>
      <c r="C286" s="1168"/>
      <c r="D286" s="1169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167" t="s">
        <v>1916</v>
      </c>
      <c r="B295" s="1168"/>
      <c r="C295" s="1168"/>
      <c r="D295" s="1169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167" t="s">
        <v>1939</v>
      </c>
      <c r="B306" s="1168"/>
      <c r="C306" s="1168"/>
      <c r="D306" s="1169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167" t="s">
        <v>1951</v>
      </c>
      <c r="B313" s="1168"/>
      <c r="C313" s="1168"/>
      <c r="D313" s="1169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167" t="s">
        <v>1955</v>
      </c>
      <c r="B316" s="1168"/>
      <c r="C316" s="1168"/>
      <c r="D316" s="1169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167" t="s">
        <v>1959</v>
      </c>
      <c r="B319" s="1168"/>
      <c r="C319" s="1168"/>
      <c r="D319" s="1169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167" t="s">
        <v>1965</v>
      </c>
      <c r="B323" s="1168"/>
      <c r="C323" s="1168"/>
      <c r="D323" s="1169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167" t="s">
        <v>1986</v>
      </c>
      <c r="B339" s="1168"/>
      <c r="C339" s="1168"/>
      <c r="D339" s="1169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167" t="s">
        <v>1989</v>
      </c>
      <c r="B342" s="1168"/>
      <c r="C342" s="1168"/>
      <c r="D342" s="1169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183" t="s">
        <v>596</v>
      </c>
      <c r="B345" s="1184"/>
      <c r="C345" s="1184"/>
      <c r="D345" s="1185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1:L1"/>
    <mergeCell ref="A2:L2"/>
    <mergeCell ref="A3:L3"/>
    <mergeCell ref="F4:I4"/>
    <mergeCell ref="J4:J6"/>
    <mergeCell ref="K4:K6"/>
    <mergeCell ref="F5:G5"/>
    <mergeCell ref="L4:L6"/>
    <mergeCell ref="H5:I5"/>
    <mergeCell ref="A21:D21"/>
    <mergeCell ref="A4:B7"/>
    <mergeCell ref="C4:C7"/>
    <mergeCell ref="D4:D7"/>
    <mergeCell ref="E4:E6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255" t="s">
        <v>0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  <c r="T1" s="1255"/>
      <c r="U1" s="1255"/>
      <c r="V1" s="1255"/>
      <c r="W1" s="1255"/>
      <c r="X1" s="1255"/>
      <c r="Y1" s="1255"/>
      <c r="Z1" s="1255"/>
      <c r="AA1" s="1255"/>
      <c r="AB1" s="1255"/>
      <c r="AC1" s="1255"/>
      <c r="AD1" s="1255"/>
      <c r="AE1" s="1255"/>
      <c r="AF1" s="1255"/>
      <c r="AG1" s="1255"/>
      <c r="AH1" s="1255"/>
      <c r="AI1" s="1255"/>
      <c r="AJ1" s="1255"/>
      <c r="AK1" s="1255"/>
      <c r="AL1" s="1255"/>
      <c r="AM1" s="1255"/>
      <c r="AN1" s="1255"/>
      <c r="AO1" s="1255"/>
      <c r="AP1" s="1255"/>
    </row>
    <row r="2" spans="1:42" s="190" customFormat="1" ht="21.75" x14ac:dyDescent="0.45">
      <c r="A2" s="1256" t="s">
        <v>597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56"/>
      <c r="P2" s="1256"/>
      <c r="Q2" s="1256"/>
      <c r="R2" s="1256"/>
      <c r="S2" s="1256"/>
      <c r="T2" s="1256"/>
      <c r="U2" s="1256"/>
      <c r="V2" s="1256"/>
      <c r="W2" s="1256"/>
      <c r="X2" s="1256"/>
      <c r="Y2" s="1256"/>
      <c r="Z2" s="1256"/>
      <c r="AA2" s="1256"/>
      <c r="AB2" s="1256"/>
      <c r="AC2" s="1256"/>
      <c r="AD2" s="1256"/>
      <c r="AE2" s="1256"/>
      <c r="AF2" s="1256"/>
      <c r="AG2" s="1256"/>
      <c r="AH2" s="1256"/>
      <c r="AI2" s="1256"/>
      <c r="AJ2" s="1256"/>
      <c r="AK2" s="1256"/>
      <c r="AL2" s="1256"/>
      <c r="AM2" s="1256"/>
      <c r="AN2" s="1256"/>
      <c r="AO2" s="1256"/>
      <c r="AP2" s="1256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01" t="s">
        <v>2</v>
      </c>
      <c r="B4" s="1302"/>
      <c r="C4" s="1251" t="s">
        <v>598</v>
      </c>
      <c r="D4" s="1251"/>
      <c r="E4" s="1251"/>
      <c r="F4" s="1251" t="s">
        <v>599</v>
      </c>
      <c r="G4" s="1251"/>
      <c r="H4" s="1251"/>
      <c r="I4" s="1251" t="s">
        <v>600</v>
      </c>
      <c r="J4" s="1251"/>
      <c r="K4" s="1251"/>
      <c r="L4" s="1251" t="s">
        <v>601</v>
      </c>
      <c r="M4" s="1251"/>
      <c r="N4" s="1251"/>
      <c r="O4" s="1251" t="s">
        <v>602</v>
      </c>
      <c r="P4" s="1251"/>
      <c r="Q4" s="1251"/>
      <c r="R4" s="1251" t="s">
        <v>603</v>
      </c>
      <c r="S4" s="1251"/>
      <c r="T4" s="1251"/>
      <c r="U4" s="1251" t="s">
        <v>604</v>
      </c>
      <c r="V4" s="1251"/>
      <c r="W4" s="1251"/>
      <c r="X4" s="1251" t="s">
        <v>605</v>
      </c>
      <c r="Y4" s="1251"/>
      <c r="Z4" s="1251"/>
      <c r="AA4" s="1251" t="s">
        <v>606</v>
      </c>
      <c r="AB4" s="1251"/>
      <c r="AC4" s="1251"/>
      <c r="AD4" s="1252" t="s">
        <v>607</v>
      </c>
      <c r="AE4" s="1253"/>
      <c r="AF4" s="1254"/>
      <c r="AG4" s="1252" t="s">
        <v>608</v>
      </c>
      <c r="AH4" s="1253"/>
      <c r="AI4" s="1254"/>
      <c r="AJ4" s="1252" t="s">
        <v>609</v>
      </c>
      <c r="AK4" s="1253"/>
      <c r="AL4" s="1254"/>
      <c r="AM4" s="1259" t="s">
        <v>610</v>
      </c>
      <c r="AN4" s="1260"/>
      <c r="AO4" s="1261"/>
      <c r="AP4" s="1262" t="s">
        <v>22</v>
      </c>
    </row>
    <row r="5" spans="1:42" s="2" customFormat="1" ht="23.25" customHeight="1" x14ac:dyDescent="0.4">
      <c r="A5" s="1303"/>
      <c r="B5" s="1304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263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299" t="s">
        <v>89</v>
      </c>
      <c r="B34" s="1300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  <mergeCell ref="A34:B34"/>
    <mergeCell ref="X4:Z4"/>
    <mergeCell ref="AA4:AC4"/>
    <mergeCell ref="AD4:AF4"/>
    <mergeCell ref="AG4:AI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989" t="s">
        <v>93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</row>
    <row r="2" spans="1:52" s="85" customFormat="1" ht="23.25" x14ac:dyDescent="0.5">
      <c r="A2" s="989" t="s">
        <v>614</v>
      </c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</row>
    <row r="3" spans="1:52" s="85" customFormat="1" ht="23.25" x14ac:dyDescent="0.5">
      <c r="A3" s="990" t="s">
        <v>615</v>
      </c>
      <c r="B3" s="990"/>
      <c r="C3" s="990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</row>
    <row r="4" spans="1:52" s="86" customFormat="1" ht="21" customHeight="1" x14ac:dyDescent="0.45">
      <c r="A4" s="991" t="s">
        <v>96</v>
      </c>
      <c r="B4" s="992"/>
      <c r="C4" s="997" t="s">
        <v>97</v>
      </c>
      <c r="D4" s="997" t="s">
        <v>98</v>
      </c>
      <c r="E4" s="1290" t="s">
        <v>99</v>
      </c>
      <c r="F4" s="1292" t="s">
        <v>100</v>
      </c>
      <c r="G4" s="1292"/>
      <c r="H4" s="1292"/>
      <c r="I4" s="1292"/>
      <c r="J4" s="1292"/>
      <c r="K4" s="1292"/>
      <c r="L4" s="1306" t="s">
        <v>101</v>
      </c>
      <c r="M4" s="1306" t="s">
        <v>102</v>
      </c>
      <c r="N4" s="1306" t="s">
        <v>103</v>
      </c>
      <c r="O4" s="85"/>
    </row>
    <row r="5" spans="1:52" s="86" customFormat="1" ht="21" x14ac:dyDescent="0.45">
      <c r="A5" s="993"/>
      <c r="B5" s="994"/>
      <c r="C5" s="998"/>
      <c r="D5" s="998"/>
      <c r="E5" s="1294"/>
      <c r="F5" s="1307" t="s">
        <v>616</v>
      </c>
      <c r="G5" s="1308"/>
      <c r="H5" s="1311" t="s">
        <v>105</v>
      </c>
      <c r="I5" s="1312"/>
      <c r="J5" s="1313" t="s">
        <v>106</v>
      </c>
      <c r="K5" s="1313"/>
      <c r="L5" s="1306"/>
      <c r="M5" s="1306"/>
      <c r="N5" s="1306"/>
      <c r="O5" s="85"/>
    </row>
    <row r="6" spans="1:52" s="86" customFormat="1" ht="21" x14ac:dyDescent="0.45">
      <c r="A6" s="995"/>
      <c r="B6" s="996"/>
      <c r="C6" s="999"/>
      <c r="D6" s="999"/>
      <c r="E6" s="1305"/>
      <c r="F6" s="1309"/>
      <c r="G6" s="1310"/>
      <c r="H6" s="89" t="s">
        <v>107</v>
      </c>
      <c r="I6" s="88" t="s">
        <v>108</v>
      </c>
      <c r="J6" s="89" t="s">
        <v>109</v>
      </c>
      <c r="K6" s="88" t="s">
        <v>110</v>
      </c>
      <c r="L6" s="1306"/>
      <c r="M6" s="1306"/>
      <c r="N6" s="1306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183" t="s">
        <v>596</v>
      </c>
      <c r="B253" s="1184"/>
      <c r="C253" s="1184"/>
      <c r="D253" s="1185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255" t="s">
        <v>0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  <c r="T1" s="1255"/>
      <c r="U1" s="1255"/>
      <c r="V1" s="1255"/>
      <c r="W1" s="1255"/>
      <c r="X1" s="1255"/>
      <c r="Y1" s="1255"/>
      <c r="Z1" s="1255"/>
      <c r="AA1" s="1255"/>
      <c r="AB1" s="1255"/>
      <c r="AC1" s="1255"/>
      <c r="AD1" s="1255"/>
      <c r="AE1" s="1255"/>
      <c r="AF1" s="1255"/>
      <c r="AG1" s="1255"/>
      <c r="AH1" s="1255"/>
      <c r="AI1" s="1255"/>
      <c r="AJ1" s="1255"/>
      <c r="AK1" s="1255"/>
      <c r="AL1" s="1255"/>
      <c r="AM1" s="1255"/>
      <c r="AN1" s="54"/>
      <c r="AO1" s="54"/>
      <c r="AP1" s="54"/>
    </row>
    <row r="2" spans="1:42" s="1" customFormat="1" ht="21.75" x14ac:dyDescent="0.45">
      <c r="A2" s="1255" t="s">
        <v>1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54"/>
      <c r="AO2" s="54"/>
      <c r="AP2" s="54"/>
    </row>
    <row r="3" spans="1:42" s="2" customFormat="1" ht="18" x14ac:dyDescent="0.4">
      <c r="A3" s="1301" t="s">
        <v>2</v>
      </c>
      <c r="B3" s="1302"/>
      <c r="C3" s="1314" t="s">
        <v>3</v>
      </c>
      <c r="D3" s="1314" t="s">
        <v>4</v>
      </c>
      <c r="E3" s="1314" t="s">
        <v>5</v>
      </c>
      <c r="F3" s="1314" t="s">
        <v>6</v>
      </c>
      <c r="G3" s="1316" t="s">
        <v>7</v>
      </c>
      <c r="H3" s="1316" t="s">
        <v>8</v>
      </c>
      <c r="I3" s="1251" t="s">
        <v>9</v>
      </c>
      <c r="J3" s="1251"/>
      <c r="K3" s="1251" t="s">
        <v>10</v>
      </c>
      <c r="L3" s="1251"/>
      <c r="M3" s="1251" t="s">
        <v>11</v>
      </c>
      <c r="N3" s="1251"/>
      <c r="O3" s="1251" t="s">
        <v>12</v>
      </c>
      <c r="P3" s="1251"/>
      <c r="Q3" s="1251" t="s">
        <v>13</v>
      </c>
      <c r="R3" s="1251"/>
      <c r="S3" s="1251" t="s">
        <v>14</v>
      </c>
      <c r="T3" s="1251"/>
      <c r="U3" s="1251" t="s">
        <v>15</v>
      </c>
      <c r="V3" s="1251"/>
      <c r="W3" s="1251" t="s">
        <v>16</v>
      </c>
      <c r="X3" s="1251"/>
      <c r="Y3" s="1251" t="s">
        <v>17</v>
      </c>
      <c r="Z3" s="1251"/>
      <c r="AA3" s="1252" t="s">
        <v>18</v>
      </c>
      <c r="AB3" s="1253"/>
      <c r="AC3" s="1254"/>
      <c r="AD3" s="1252" t="s">
        <v>19</v>
      </c>
      <c r="AE3" s="1253"/>
      <c r="AF3" s="1254"/>
      <c r="AG3" s="1252" t="s">
        <v>20</v>
      </c>
      <c r="AH3" s="1253"/>
      <c r="AI3" s="1254"/>
      <c r="AJ3" s="1259" t="s">
        <v>21</v>
      </c>
      <c r="AK3" s="1260"/>
      <c r="AL3" s="1261"/>
      <c r="AM3" s="1262" t="s">
        <v>22</v>
      </c>
      <c r="AN3" s="55" t="s">
        <v>23</v>
      </c>
      <c r="AO3" s="55" t="s">
        <v>24</v>
      </c>
      <c r="AP3" s="1318" t="s">
        <v>25</v>
      </c>
    </row>
    <row r="4" spans="1:42" s="2" customFormat="1" ht="18" x14ac:dyDescent="0.4">
      <c r="A4" s="1303"/>
      <c r="B4" s="1304"/>
      <c r="C4" s="1315"/>
      <c r="D4" s="1315"/>
      <c r="E4" s="1315"/>
      <c r="F4" s="1315"/>
      <c r="G4" s="1317"/>
      <c r="H4" s="1317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263"/>
      <c r="AN4" s="56" t="s">
        <v>29</v>
      </c>
      <c r="AO4" s="56" t="s">
        <v>30</v>
      </c>
      <c r="AP4" s="1319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299" t="s">
        <v>89</v>
      </c>
      <c r="B31" s="1300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</mergeCells>
  <pageMargins left="0.7" right="0.7" top="0.75" bottom="0.75" header="0.3" footer="0.3"/>
  <pageSetup paperSize="9" orientation="portrait" verticalDpi="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22" t="s">
        <v>93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84"/>
      <c r="P1" s="84"/>
    </row>
    <row r="2" spans="1:16" s="85" customFormat="1" ht="23.25" x14ac:dyDescent="0.45">
      <c r="A2" s="1322" t="s">
        <v>94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84"/>
      <c r="P2" s="84"/>
    </row>
    <row r="3" spans="1:16" s="85" customFormat="1" ht="23.25" x14ac:dyDescent="0.45">
      <c r="A3" s="1323" t="s">
        <v>95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3"/>
      <c r="L3" s="1323"/>
      <c r="M3" s="1323"/>
      <c r="N3" s="1323"/>
      <c r="O3" s="84"/>
      <c r="P3" s="84"/>
    </row>
    <row r="4" spans="1:16" s="86" customFormat="1" ht="21" customHeight="1" x14ac:dyDescent="0.45">
      <c r="A4" s="991" t="s">
        <v>96</v>
      </c>
      <c r="B4" s="992"/>
      <c r="C4" s="997" t="s">
        <v>97</v>
      </c>
      <c r="D4" s="1324" t="s">
        <v>98</v>
      </c>
      <c r="E4" s="1327" t="s">
        <v>99</v>
      </c>
      <c r="F4" s="1330" t="s">
        <v>100</v>
      </c>
      <c r="G4" s="1331"/>
      <c r="H4" s="1332"/>
      <c r="I4" s="1332"/>
      <c r="J4" s="1332"/>
      <c r="K4" s="1333"/>
      <c r="L4" s="1306" t="s">
        <v>101</v>
      </c>
      <c r="M4" s="1306" t="s">
        <v>102</v>
      </c>
      <c r="N4" s="1306" t="s">
        <v>103</v>
      </c>
      <c r="O4" s="84"/>
      <c r="P4" s="84"/>
    </row>
    <row r="5" spans="1:16" s="86" customFormat="1" ht="21" x14ac:dyDescent="0.45">
      <c r="A5" s="993"/>
      <c r="B5" s="994"/>
      <c r="C5" s="998"/>
      <c r="D5" s="1325"/>
      <c r="E5" s="1328"/>
      <c r="F5" s="1320" t="s">
        <v>104</v>
      </c>
      <c r="G5" s="1320"/>
      <c r="H5" s="1321" t="s">
        <v>105</v>
      </c>
      <c r="I5" s="1312"/>
      <c r="J5" s="1313" t="s">
        <v>106</v>
      </c>
      <c r="K5" s="1313"/>
      <c r="L5" s="1306"/>
      <c r="M5" s="1306"/>
      <c r="N5" s="1306"/>
      <c r="O5" s="84"/>
      <c r="P5" s="84"/>
    </row>
    <row r="6" spans="1:16" s="86" customFormat="1" ht="21" x14ac:dyDescent="0.45">
      <c r="A6" s="995"/>
      <c r="B6" s="996"/>
      <c r="C6" s="999"/>
      <c r="D6" s="1326"/>
      <c r="E6" s="1329"/>
      <c r="F6" s="1320"/>
      <c r="G6" s="1320"/>
      <c r="H6" s="87" t="s">
        <v>107</v>
      </c>
      <c r="I6" s="88" t="s">
        <v>108</v>
      </c>
      <c r="J6" s="89" t="s">
        <v>109</v>
      </c>
      <c r="K6" s="88" t="s">
        <v>110</v>
      </c>
      <c r="L6" s="1306"/>
      <c r="M6" s="1306"/>
      <c r="N6" s="1306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37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1019"/>
      <c r="B5" s="1022" t="s">
        <v>3581</v>
      </c>
      <c r="C5" s="1046" t="s">
        <v>6649</v>
      </c>
      <c r="D5" s="1046"/>
      <c r="E5" s="1046"/>
      <c r="F5" s="1046"/>
      <c r="G5" s="1047"/>
      <c r="H5" s="956"/>
      <c r="I5" s="1042" t="s">
        <v>6778</v>
      </c>
      <c r="J5" s="1043"/>
      <c r="K5" s="1043"/>
      <c r="L5" s="1043"/>
      <c r="M5" s="1044"/>
      <c r="N5" s="958"/>
      <c r="O5" s="1045" t="s">
        <v>6779</v>
      </c>
      <c r="P5" s="1046"/>
      <c r="Q5" s="1046"/>
      <c r="R5" s="1046"/>
      <c r="S5" s="1047"/>
      <c r="T5" s="956"/>
      <c r="U5" s="1042" t="s">
        <v>6780</v>
      </c>
      <c r="V5" s="1043"/>
      <c r="W5" s="1043"/>
      <c r="X5" s="1043"/>
      <c r="Y5" s="1044"/>
      <c r="Z5" s="958"/>
      <c r="AA5" s="1045" t="s">
        <v>6781</v>
      </c>
      <c r="AB5" s="1046"/>
      <c r="AC5" s="1046"/>
      <c r="AD5" s="1046"/>
      <c r="AE5" s="1047"/>
      <c r="AF5" s="956"/>
      <c r="AG5" s="1042" t="s">
        <v>6782</v>
      </c>
      <c r="AH5" s="1043"/>
      <c r="AI5" s="1043"/>
      <c r="AJ5" s="1043"/>
      <c r="AK5" s="1043"/>
      <c r="AL5" s="1044"/>
      <c r="AM5" s="956"/>
      <c r="AN5" s="1045" t="s">
        <v>6783</v>
      </c>
      <c r="AO5" s="1046"/>
      <c r="AP5" s="1046"/>
      <c r="AQ5" s="1046"/>
      <c r="AR5" s="1047"/>
      <c r="AS5" s="956"/>
      <c r="AT5" s="1042" t="s">
        <v>6784</v>
      </c>
      <c r="AU5" s="1043"/>
      <c r="AV5" s="1043"/>
      <c r="AW5" s="1043"/>
      <c r="AX5" s="1044"/>
      <c r="AY5" s="956"/>
      <c r="AZ5" s="1045" t="s">
        <v>6785</v>
      </c>
      <c r="BA5" s="1046"/>
      <c r="BB5" s="1046"/>
      <c r="BC5" s="1046"/>
      <c r="BD5" s="1047"/>
      <c r="BE5" s="956"/>
      <c r="BF5" s="1042" t="s">
        <v>6786</v>
      </c>
      <c r="BG5" s="1043"/>
      <c r="BH5" s="1043"/>
      <c r="BI5" s="1043"/>
      <c r="BJ5" s="1044"/>
      <c r="BK5" s="956"/>
      <c r="BL5" s="1045" t="s">
        <v>6787</v>
      </c>
      <c r="BM5" s="1046"/>
      <c r="BN5" s="1046"/>
      <c r="BO5" s="1046"/>
      <c r="BP5" s="1047"/>
      <c r="BQ5" s="956"/>
      <c r="BR5" s="1042" t="s">
        <v>6788</v>
      </c>
      <c r="BS5" s="1043"/>
      <c r="BT5" s="1043"/>
      <c r="BU5" s="1043"/>
      <c r="BV5" s="1044"/>
      <c r="BW5" s="958"/>
      <c r="BX5" s="1048" t="s">
        <v>7476</v>
      </c>
      <c r="BY5" s="1049"/>
      <c r="BZ5" s="1049"/>
      <c r="CA5" s="1049"/>
      <c r="CB5" s="1049"/>
      <c r="CC5" s="1050"/>
    </row>
    <row r="6" spans="1:82" s="367" customFormat="1" ht="18" customHeight="1" x14ac:dyDescent="0.4">
      <c r="A6" s="1020"/>
      <c r="B6" s="1023"/>
      <c r="C6" s="1051" t="s">
        <v>2007</v>
      </c>
      <c r="D6" s="1013" t="s">
        <v>100</v>
      </c>
      <c r="E6" s="1013"/>
      <c r="F6" s="1014"/>
      <c r="G6" s="1025" t="s">
        <v>1231</v>
      </c>
      <c r="H6" s="950"/>
      <c r="I6" s="1028" t="s">
        <v>2007</v>
      </c>
      <c r="J6" s="1013" t="s">
        <v>100</v>
      </c>
      <c r="K6" s="1013"/>
      <c r="L6" s="1014"/>
      <c r="M6" s="1025" t="s">
        <v>1231</v>
      </c>
      <c r="N6" s="950"/>
      <c r="O6" s="1028" t="s">
        <v>2007</v>
      </c>
      <c r="P6" s="1013" t="s">
        <v>100</v>
      </c>
      <c r="Q6" s="1013"/>
      <c r="R6" s="1014"/>
      <c r="S6" s="1025" t="s">
        <v>1231</v>
      </c>
      <c r="T6" s="950"/>
      <c r="U6" s="1028" t="s">
        <v>2007</v>
      </c>
      <c r="V6" s="1013" t="s">
        <v>100</v>
      </c>
      <c r="W6" s="1013"/>
      <c r="X6" s="1014"/>
      <c r="Y6" s="1025" t="s">
        <v>1231</v>
      </c>
      <c r="Z6" s="950"/>
      <c r="AA6" s="1028" t="s">
        <v>2007</v>
      </c>
      <c r="AB6" s="1013" t="s">
        <v>100</v>
      </c>
      <c r="AC6" s="1013"/>
      <c r="AD6" s="1014"/>
      <c r="AE6" s="1025" t="s">
        <v>1231</v>
      </c>
      <c r="AF6" s="950"/>
      <c r="AG6" s="1028" t="s">
        <v>2007</v>
      </c>
      <c r="AH6" s="1013" t="s">
        <v>100</v>
      </c>
      <c r="AI6" s="1013"/>
      <c r="AJ6" s="1013"/>
      <c r="AK6" s="1014"/>
      <c r="AL6" s="1025" t="s">
        <v>1231</v>
      </c>
      <c r="AM6" s="950"/>
      <c r="AN6" s="1028" t="s">
        <v>2007</v>
      </c>
      <c r="AO6" s="1013" t="s">
        <v>100</v>
      </c>
      <c r="AP6" s="1013"/>
      <c r="AQ6" s="1014"/>
      <c r="AR6" s="1025" t="s">
        <v>1231</v>
      </c>
      <c r="AS6" s="950"/>
      <c r="AT6" s="1028" t="s">
        <v>2007</v>
      </c>
      <c r="AU6" s="1013" t="s">
        <v>100</v>
      </c>
      <c r="AV6" s="1013"/>
      <c r="AW6" s="1014"/>
      <c r="AX6" s="1025" t="s">
        <v>1231</v>
      </c>
      <c r="AY6" s="950"/>
      <c r="AZ6" s="1028" t="s">
        <v>2007</v>
      </c>
      <c r="BA6" s="1013" t="s">
        <v>100</v>
      </c>
      <c r="BB6" s="1013"/>
      <c r="BC6" s="1014"/>
      <c r="BD6" s="1025" t="s">
        <v>1231</v>
      </c>
      <c r="BE6" s="950"/>
      <c r="BF6" s="1028" t="s">
        <v>2007</v>
      </c>
      <c r="BG6" s="1013" t="s">
        <v>100</v>
      </c>
      <c r="BH6" s="1013"/>
      <c r="BI6" s="1014"/>
      <c r="BJ6" s="1025" t="s">
        <v>1231</v>
      </c>
      <c r="BK6" s="950"/>
      <c r="BL6" s="1028" t="s">
        <v>2007</v>
      </c>
      <c r="BM6" s="1013" t="s">
        <v>100</v>
      </c>
      <c r="BN6" s="1013"/>
      <c r="BO6" s="1014"/>
      <c r="BP6" s="1025" t="s">
        <v>1231</v>
      </c>
      <c r="BQ6" s="950"/>
      <c r="BR6" s="1028" t="s">
        <v>2007</v>
      </c>
      <c r="BS6" s="1013" t="s">
        <v>100</v>
      </c>
      <c r="BT6" s="1013"/>
      <c r="BU6" s="1014"/>
      <c r="BV6" s="1025" t="s">
        <v>1231</v>
      </c>
      <c r="BW6" s="950"/>
      <c r="BX6" s="1032" t="s">
        <v>2007</v>
      </c>
      <c r="BY6" s="1013" t="s">
        <v>100</v>
      </c>
      <c r="BZ6" s="1013"/>
      <c r="CA6" s="1013"/>
      <c r="CB6" s="1014"/>
      <c r="CC6" s="1035" t="s">
        <v>1231</v>
      </c>
    </row>
    <row r="7" spans="1:82" s="367" customFormat="1" ht="18" customHeight="1" x14ac:dyDescent="0.4">
      <c r="A7" s="1020"/>
      <c r="B7" s="1023"/>
      <c r="C7" s="1052"/>
      <c r="D7" s="1015" t="s">
        <v>5469</v>
      </c>
      <c r="E7" s="1016"/>
      <c r="F7" s="1017" t="s">
        <v>3407</v>
      </c>
      <c r="G7" s="1026"/>
      <c r="H7" s="951"/>
      <c r="I7" s="1029"/>
      <c r="J7" s="1015" t="s">
        <v>5469</v>
      </c>
      <c r="K7" s="1016"/>
      <c r="L7" s="1017" t="s">
        <v>3407</v>
      </c>
      <c r="M7" s="1026"/>
      <c r="N7" s="951"/>
      <c r="O7" s="1029"/>
      <c r="P7" s="1015" t="s">
        <v>5469</v>
      </c>
      <c r="Q7" s="1016"/>
      <c r="R7" s="1017" t="s">
        <v>3407</v>
      </c>
      <c r="S7" s="1026"/>
      <c r="T7" s="951"/>
      <c r="U7" s="1029"/>
      <c r="V7" s="1015" t="s">
        <v>5469</v>
      </c>
      <c r="W7" s="1016"/>
      <c r="X7" s="1017" t="s">
        <v>3407</v>
      </c>
      <c r="Y7" s="1026"/>
      <c r="Z7" s="951"/>
      <c r="AA7" s="1029"/>
      <c r="AB7" s="1015" t="s">
        <v>5469</v>
      </c>
      <c r="AC7" s="1016"/>
      <c r="AD7" s="1017" t="s">
        <v>3407</v>
      </c>
      <c r="AE7" s="1026"/>
      <c r="AF7" s="951"/>
      <c r="AG7" s="1029"/>
      <c r="AH7" s="1015" t="s">
        <v>7218</v>
      </c>
      <c r="AI7" s="1031"/>
      <c r="AJ7" s="1016"/>
      <c r="AK7" s="1017" t="s">
        <v>3407</v>
      </c>
      <c r="AL7" s="1026"/>
      <c r="AM7" s="951"/>
      <c r="AN7" s="1029"/>
      <c r="AO7" s="1015" t="s">
        <v>5469</v>
      </c>
      <c r="AP7" s="1016"/>
      <c r="AQ7" s="1017" t="s">
        <v>3407</v>
      </c>
      <c r="AR7" s="1026"/>
      <c r="AS7" s="951"/>
      <c r="AT7" s="1029"/>
      <c r="AU7" s="1015" t="s">
        <v>5469</v>
      </c>
      <c r="AV7" s="1016"/>
      <c r="AW7" s="1017" t="s">
        <v>3407</v>
      </c>
      <c r="AX7" s="1026"/>
      <c r="AY7" s="951"/>
      <c r="AZ7" s="1029"/>
      <c r="BA7" s="1015" t="s">
        <v>5469</v>
      </c>
      <c r="BB7" s="1016"/>
      <c r="BC7" s="1017" t="s">
        <v>3407</v>
      </c>
      <c r="BD7" s="1026"/>
      <c r="BE7" s="951"/>
      <c r="BF7" s="1058"/>
      <c r="BG7" s="1038" t="s">
        <v>3415</v>
      </c>
      <c r="BH7" s="1038" t="s">
        <v>5470</v>
      </c>
      <c r="BI7" s="1040" t="s">
        <v>3407</v>
      </c>
      <c r="BJ7" s="1026"/>
      <c r="BK7" s="951"/>
      <c r="BL7" s="1029"/>
      <c r="BM7" s="1038" t="s">
        <v>3415</v>
      </c>
      <c r="BN7" s="1038" t="s">
        <v>5470</v>
      </c>
      <c r="BO7" s="1040" t="s">
        <v>3407</v>
      </c>
      <c r="BP7" s="1026"/>
      <c r="BQ7" s="951"/>
      <c r="BR7" s="1029"/>
      <c r="BS7" s="1038" t="s">
        <v>3415</v>
      </c>
      <c r="BT7" s="1038" t="s">
        <v>5470</v>
      </c>
      <c r="BU7" s="1040" t="s">
        <v>3407</v>
      </c>
      <c r="BV7" s="1026"/>
      <c r="BW7" s="951"/>
      <c r="BX7" s="1033"/>
      <c r="BY7" s="1038" t="s">
        <v>3415</v>
      </c>
      <c r="BZ7" s="1054" t="s">
        <v>5470</v>
      </c>
      <c r="CA7" s="1056" t="s">
        <v>3413</v>
      </c>
      <c r="CB7" s="1017" t="s">
        <v>3407</v>
      </c>
      <c r="CC7" s="1036"/>
    </row>
    <row r="8" spans="1:82" s="416" customFormat="1" ht="28.5" x14ac:dyDescent="0.35">
      <c r="A8" s="1021"/>
      <c r="B8" s="1024"/>
      <c r="C8" s="1053"/>
      <c r="D8" s="790" t="s">
        <v>3415</v>
      </c>
      <c r="E8" s="790" t="s">
        <v>5470</v>
      </c>
      <c r="F8" s="1018"/>
      <c r="G8" s="1027"/>
      <c r="H8" s="952"/>
      <c r="I8" s="1030"/>
      <c r="J8" s="790" t="s">
        <v>3415</v>
      </c>
      <c r="K8" s="790" t="s">
        <v>5470</v>
      </c>
      <c r="L8" s="1018"/>
      <c r="M8" s="1027"/>
      <c r="N8" s="952"/>
      <c r="O8" s="1030"/>
      <c r="P8" s="790" t="s">
        <v>3415</v>
      </c>
      <c r="Q8" s="790" t="s">
        <v>5470</v>
      </c>
      <c r="R8" s="1018"/>
      <c r="S8" s="1027"/>
      <c r="T8" s="952"/>
      <c r="U8" s="1030"/>
      <c r="V8" s="790" t="s">
        <v>3415</v>
      </c>
      <c r="W8" s="790" t="s">
        <v>5470</v>
      </c>
      <c r="X8" s="1018"/>
      <c r="Y8" s="1027"/>
      <c r="Z8" s="952"/>
      <c r="AA8" s="1030"/>
      <c r="AB8" s="790" t="s">
        <v>3415</v>
      </c>
      <c r="AC8" s="790" t="s">
        <v>5470</v>
      </c>
      <c r="AD8" s="1018"/>
      <c r="AE8" s="1027"/>
      <c r="AF8" s="952"/>
      <c r="AG8" s="1030"/>
      <c r="AH8" s="953" t="s">
        <v>3415</v>
      </c>
      <c r="AI8" s="954" t="s">
        <v>5470</v>
      </c>
      <c r="AJ8" s="955" t="s">
        <v>3413</v>
      </c>
      <c r="AK8" s="1018"/>
      <c r="AL8" s="1027"/>
      <c r="AM8" s="952"/>
      <c r="AN8" s="1030"/>
      <c r="AO8" s="790" t="s">
        <v>3415</v>
      </c>
      <c r="AP8" s="790" t="s">
        <v>5470</v>
      </c>
      <c r="AQ8" s="1018"/>
      <c r="AR8" s="1027"/>
      <c r="AS8" s="952"/>
      <c r="AT8" s="1030"/>
      <c r="AU8" s="790" t="s">
        <v>3415</v>
      </c>
      <c r="AV8" s="790" t="s">
        <v>5470</v>
      </c>
      <c r="AW8" s="1018"/>
      <c r="AX8" s="1027"/>
      <c r="AY8" s="952"/>
      <c r="AZ8" s="1030"/>
      <c r="BA8" s="790" t="s">
        <v>3415</v>
      </c>
      <c r="BB8" s="790" t="s">
        <v>5470</v>
      </c>
      <c r="BC8" s="1018"/>
      <c r="BD8" s="1027"/>
      <c r="BE8" s="952"/>
      <c r="BF8" s="1059"/>
      <c r="BG8" s="1039"/>
      <c r="BH8" s="1039"/>
      <c r="BI8" s="1041"/>
      <c r="BJ8" s="1027"/>
      <c r="BK8" s="952"/>
      <c r="BL8" s="1030"/>
      <c r="BM8" s="1039"/>
      <c r="BN8" s="1039"/>
      <c r="BO8" s="1041"/>
      <c r="BP8" s="1027"/>
      <c r="BQ8" s="952"/>
      <c r="BR8" s="1030"/>
      <c r="BS8" s="1039"/>
      <c r="BT8" s="1039"/>
      <c r="BU8" s="1041"/>
      <c r="BV8" s="1027"/>
      <c r="BW8" s="952"/>
      <c r="BX8" s="1034"/>
      <c r="BY8" s="1039"/>
      <c r="BZ8" s="1055"/>
      <c r="CA8" s="1057"/>
      <c r="CB8" s="1018"/>
      <c r="CC8" s="1037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  <mergeCell ref="AZ6:AZ8"/>
    <mergeCell ref="BA6:BC6"/>
    <mergeCell ref="BD6:BD8"/>
    <mergeCell ref="AU7:AV7"/>
    <mergeCell ref="AW7:AW8"/>
    <mergeCell ref="BA7:BB7"/>
    <mergeCell ref="BC7:BC8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AA5:AE5"/>
    <mergeCell ref="AZ5:BD5"/>
    <mergeCell ref="BF5:BJ5"/>
    <mergeCell ref="BL5:BP5"/>
    <mergeCell ref="BR5:BV5"/>
    <mergeCell ref="AG5:AL5"/>
    <mergeCell ref="AN5:AR5"/>
    <mergeCell ref="AT5:AX5"/>
    <mergeCell ref="AG6:AG8"/>
    <mergeCell ref="AH6:AK6"/>
    <mergeCell ref="AL6:AL8"/>
    <mergeCell ref="AN6:AN8"/>
    <mergeCell ref="AO6:AQ6"/>
    <mergeCell ref="AR6:AR8"/>
    <mergeCell ref="AT6:AT8"/>
    <mergeCell ref="AU6:AW6"/>
    <mergeCell ref="AX6:AX8"/>
    <mergeCell ref="BV6:BV8"/>
    <mergeCell ref="BX6:BX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AE6:AE8"/>
    <mergeCell ref="AH7:AJ7"/>
    <mergeCell ref="AK7:AK8"/>
    <mergeCell ref="AO7:AP7"/>
    <mergeCell ref="AQ7:AQ8"/>
    <mergeCell ref="Y6:Y8"/>
    <mergeCell ref="AA6:AA8"/>
    <mergeCell ref="AB6:AD6"/>
    <mergeCell ref="AB7:AC7"/>
    <mergeCell ref="AD7:AD8"/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</row>
    <row r="2" spans="1:13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</row>
    <row r="3" spans="1:13" s="85" customFormat="1" ht="26.25" x14ac:dyDescent="0.55000000000000004">
      <c r="A3" s="1061" t="s">
        <v>7477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</row>
    <row r="4" spans="1:13" s="86" customFormat="1" ht="23.25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100</v>
      </c>
      <c r="G4" s="1007"/>
      <c r="H4" s="1007"/>
      <c r="I4" s="1007"/>
      <c r="J4" s="1008"/>
      <c r="K4" s="985" t="s">
        <v>3407</v>
      </c>
      <c r="L4" s="453" t="s">
        <v>2039</v>
      </c>
      <c r="M4" s="85"/>
    </row>
    <row r="5" spans="1:13" s="86" customFormat="1" ht="21" customHeight="1" x14ac:dyDescent="0.2">
      <c r="A5" s="993"/>
      <c r="B5" s="994"/>
      <c r="C5" s="998"/>
      <c r="D5" s="1001"/>
      <c r="E5" s="1004"/>
      <c r="F5" s="1009" t="s">
        <v>5471</v>
      </c>
      <c r="G5" s="1010"/>
      <c r="H5" s="983" t="s">
        <v>3415</v>
      </c>
      <c r="I5" s="983" t="s">
        <v>7231</v>
      </c>
      <c r="J5" s="1063" t="s">
        <v>3413</v>
      </c>
      <c r="K5" s="1062"/>
      <c r="L5" s="987" t="s">
        <v>3412</v>
      </c>
      <c r="M5" s="418"/>
    </row>
    <row r="6" spans="1:13" s="86" customFormat="1" ht="21" customHeight="1" x14ac:dyDescent="0.2">
      <c r="A6" s="993"/>
      <c r="B6" s="994"/>
      <c r="C6" s="998"/>
      <c r="D6" s="1001"/>
      <c r="E6" s="1004"/>
      <c r="F6" s="1011"/>
      <c r="G6" s="1012"/>
      <c r="H6" s="984"/>
      <c r="I6" s="984"/>
      <c r="J6" s="1064"/>
      <c r="K6" s="1062"/>
      <c r="L6" s="987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65" t="s">
        <v>1716</v>
      </c>
      <c r="B30" s="1066"/>
      <c r="C30" s="1066"/>
      <c r="D30" s="1067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65" t="s">
        <v>1282</v>
      </c>
      <c r="B34" s="1066"/>
      <c r="C34" s="1066"/>
      <c r="D34" s="1067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65" t="s">
        <v>1734</v>
      </c>
      <c r="B39" s="1066"/>
      <c r="C39" s="1066"/>
      <c r="D39" s="1067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65" t="s">
        <v>1332</v>
      </c>
      <c r="B63" s="1066"/>
      <c r="C63" s="1066"/>
      <c r="D63" s="1067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65" t="s">
        <v>1724</v>
      </c>
      <c r="B81" s="1066"/>
      <c r="C81" s="1066"/>
      <c r="D81" s="1067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68" t="s">
        <v>1531</v>
      </c>
      <c r="B85" s="1069"/>
      <c r="C85" s="1069"/>
      <c r="D85" s="1070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68" t="s">
        <v>1621</v>
      </c>
      <c r="B95" s="1069"/>
      <c r="C95" s="1069"/>
      <c r="D95" s="1070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68" t="s">
        <v>5973</v>
      </c>
      <c r="B140" s="1069"/>
      <c r="C140" s="1069"/>
      <c r="D140" s="1070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68" t="s">
        <v>1762</v>
      </c>
      <c r="B152" s="1069"/>
      <c r="C152" s="1069"/>
      <c r="D152" s="1070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68" t="s">
        <v>2514</v>
      </c>
      <c r="B172" s="1069"/>
      <c r="C172" s="1069"/>
      <c r="D172" s="1070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68" t="s">
        <v>7040</v>
      </c>
      <c r="B177" s="1069"/>
      <c r="C177" s="1069"/>
      <c r="D177" s="1070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071" t="s">
        <v>5062</v>
      </c>
      <c r="G181" s="1072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68" t="s">
        <v>7114</v>
      </c>
      <c r="B184" s="1069"/>
      <c r="C184" s="1069"/>
      <c r="D184" s="1070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65" t="s">
        <v>5980</v>
      </c>
      <c r="B188" s="1066"/>
      <c r="C188" s="1066"/>
      <c r="D188" s="1067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65" t="s">
        <v>5982</v>
      </c>
      <c r="B191" s="1066"/>
      <c r="C191" s="1066"/>
      <c r="D191" s="1067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65" t="s">
        <v>6311</v>
      </c>
      <c r="B195" s="1066"/>
      <c r="C195" s="1066"/>
      <c r="D195" s="1067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65" t="s">
        <v>5983</v>
      </c>
      <c r="B203" s="1066"/>
      <c r="C203" s="1066"/>
      <c r="D203" s="1067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68" t="s">
        <v>5988</v>
      </c>
      <c r="B210" s="1069"/>
      <c r="C210" s="1069"/>
      <c r="D210" s="1070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65" t="s">
        <v>1965</v>
      </c>
      <c r="B214" s="1066"/>
      <c r="C214" s="1066"/>
      <c r="D214" s="1067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68" t="s">
        <v>5990</v>
      </c>
      <c r="B222" s="1069"/>
      <c r="C222" s="1069"/>
      <c r="D222" s="1070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68" t="s">
        <v>5994</v>
      </c>
      <c r="B243" s="1069"/>
      <c r="C243" s="1069"/>
      <c r="D243" s="1070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65" t="s">
        <v>4750</v>
      </c>
      <c r="B294" s="1066"/>
      <c r="C294" s="1066"/>
      <c r="D294" s="1067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65" t="s">
        <v>1989</v>
      </c>
      <c r="B298" s="1066"/>
      <c r="C298" s="1066"/>
      <c r="D298" s="1067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65" t="s">
        <v>1986</v>
      </c>
      <c r="B303" s="1066"/>
      <c r="C303" s="1066"/>
      <c r="D303" s="1067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68" t="s">
        <v>1875</v>
      </c>
      <c r="B485" s="1069"/>
      <c r="C485" s="1069"/>
      <c r="D485" s="1070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65" t="s">
        <v>6014</v>
      </c>
      <c r="B489" s="1066"/>
      <c r="C489" s="1066"/>
      <c r="D489" s="1067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73" t="s">
        <v>596</v>
      </c>
      <c r="B490" s="1074"/>
      <c r="C490" s="1074"/>
      <c r="D490" s="1075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A298:D298"/>
    <mergeCell ref="A303:D303"/>
    <mergeCell ref="A485:D485"/>
    <mergeCell ref="A489:D489"/>
    <mergeCell ref="A490:D490"/>
    <mergeCell ref="A195:D195"/>
    <mergeCell ref="A210:D210"/>
    <mergeCell ref="A214:D214"/>
    <mergeCell ref="A243:D243"/>
    <mergeCell ref="A294:D294"/>
    <mergeCell ref="A203:D203"/>
    <mergeCell ref="A222:D222"/>
    <mergeCell ref="A177:D177"/>
    <mergeCell ref="F181:G181"/>
    <mergeCell ref="A184:D184"/>
    <mergeCell ref="A188:D188"/>
    <mergeCell ref="A191:D191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076" t="s">
        <v>6287</v>
      </c>
      <c r="B4" s="1022" t="s">
        <v>3581</v>
      </c>
      <c r="C4" s="1045" t="s">
        <v>5887</v>
      </c>
      <c r="D4" s="1046"/>
      <c r="E4" s="1046"/>
      <c r="F4" s="1046"/>
      <c r="G4" s="1047"/>
      <c r="H4" s="906"/>
      <c r="I4" s="1042" t="s">
        <v>5888</v>
      </c>
      <c r="J4" s="1043"/>
      <c r="K4" s="1043"/>
      <c r="L4" s="1043"/>
      <c r="M4" s="1044"/>
      <c r="N4" s="910"/>
      <c r="O4" s="1045" t="s">
        <v>5889</v>
      </c>
      <c r="P4" s="1046"/>
      <c r="Q4" s="1046"/>
      <c r="R4" s="1046"/>
      <c r="S4" s="1047"/>
      <c r="T4" s="906"/>
      <c r="U4" s="1042" t="s">
        <v>5890</v>
      </c>
      <c r="V4" s="1043"/>
      <c r="W4" s="1043"/>
      <c r="X4" s="1043"/>
      <c r="Y4" s="1044"/>
      <c r="Z4" s="910"/>
      <c r="AA4" s="1045" t="s">
        <v>5891</v>
      </c>
      <c r="AB4" s="1046"/>
      <c r="AC4" s="1046"/>
      <c r="AD4" s="1046"/>
      <c r="AE4" s="1047"/>
      <c r="AF4" s="906"/>
      <c r="AG4" s="1042" t="s">
        <v>5892</v>
      </c>
      <c r="AH4" s="1043"/>
      <c r="AI4" s="1043"/>
      <c r="AJ4" s="1043"/>
      <c r="AK4" s="1044"/>
      <c r="AL4" s="906"/>
      <c r="AM4" s="1045" t="s">
        <v>5893</v>
      </c>
      <c r="AN4" s="1046"/>
      <c r="AO4" s="1046"/>
      <c r="AP4" s="1046"/>
      <c r="AQ4" s="1047"/>
      <c r="AR4" s="906"/>
      <c r="AS4" s="1042" t="s">
        <v>5894</v>
      </c>
      <c r="AT4" s="1043"/>
      <c r="AU4" s="1043"/>
      <c r="AV4" s="1043"/>
      <c r="AW4" s="1044"/>
      <c r="AX4" s="906"/>
      <c r="AY4" s="1045" t="s">
        <v>5895</v>
      </c>
      <c r="AZ4" s="1046"/>
      <c r="BA4" s="1046"/>
      <c r="BB4" s="1046"/>
      <c r="BC4" s="1047"/>
      <c r="BD4" s="906"/>
      <c r="BE4" s="1042" t="s">
        <v>5896</v>
      </c>
      <c r="BF4" s="1043"/>
      <c r="BG4" s="1043"/>
      <c r="BH4" s="1043"/>
      <c r="BI4" s="1043"/>
      <c r="BJ4" s="1043"/>
      <c r="BK4" s="1043"/>
      <c r="BL4" s="1044"/>
      <c r="BM4" s="906"/>
      <c r="BN4" s="1045" t="s">
        <v>5897</v>
      </c>
      <c r="BO4" s="1046"/>
      <c r="BP4" s="1046"/>
      <c r="BQ4" s="1046"/>
      <c r="BR4" s="1046"/>
      <c r="BS4" s="1046"/>
      <c r="BT4" s="1046"/>
      <c r="BU4" s="1047"/>
      <c r="BV4" s="906"/>
      <c r="BW4" s="1042" t="s">
        <v>6643</v>
      </c>
      <c r="BX4" s="1043"/>
      <c r="BY4" s="1043"/>
      <c r="BZ4" s="1043"/>
      <c r="CA4" s="1043"/>
      <c r="CB4" s="1043"/>
      <c r="CC4" s="1043"/>
      <c r="CD4" s="1044"/>
      <c r="CE4" s="910"/>
      <c r="CF4" s="1048" t="s">
        <v>6644</v>
      </c>
      <c r="CG4" s="1049"/>
      <c r="CH4" s="1049"/>
      <c r="CI4" s="1049"/>
      <c r="CJ4" s="1049"/>
      <c r="CK4" s="1049"/>
      <c r="CL4" s="1049"/>
      <c r="CM4" s="1050"/>
    </row>
    <row r="5" spans="1:92" s="367" customFormat="1" ht="18" customHeight="1" x14ac:dyDescent="0.4">
      <c r="A5" s="1076"/>
      <c r="B5" s="1023"/>
      <c r="C5" s="1028" t="s">
        <v>2007</v>
      </c>
      <c r="D5" s="1013" t="s">
        <v>100</v>
      </c>
      <c r="E5" s="1013"/>
      <c r="F5" s="1014"/>
      <c r="G5" s="1025" t="s">
        <v>1231</v>
      </c>
      <c r="H5" s="907"/>
      <c r="I5" s="1028" t="s">
        <v>2007</v>
      </c>
      <c r="J5" s="1013" t="s">
        <v>100</v>
      </c>
      <c r="K5" s="1013"/>
      <c r="L5" s="1014"/>
      <c r="M5" s="1025" t="s">
        <v>1231</v>
      </c>
      <c r="N5" s="907"/>
      <c r="O5" s="1028" t="s">
        <v>2007</v>
      </c>
      <c r="P5" s="1013" t="s">
        <v>100</v>
      </c>
      <c r="Q5" s="1013"/>
      <c r="R5" s="1014"/>
      <c r="S5" s="1025" t="s">
        <v>1231</v>
      </c>
      <c r="T5" s="907"/>
      <c r="U5" s="1028" t="s">
        <v>2007</v>
      </c>
      <c r="V5" s="1013" t="s">
        <v>100</v>
      </c>
      <c r="W5" s="1013"/>
      <c r="X5" s="1014"/>
      <c r="Y5" s="1025" t="s">
        <v>1231</v>
      </c>
      <c r="Z5" s="907"/>
      <c r="AA5" s="1028" t="s">
        <v>2007</v>
      </c>
      <c r="AB5" s="1013" t="s">
        <v>100</v>
      </c>
      <c r="AC5" s="1013"/>
      <c r="AD5" s="1014"/>
      <c r="AE5" s="1025" t="s">
        <v>1231</v>
      </c>
      <c r="AF5" s="907"/>
      <c r="AG5" s="1028" t="s">
        <v>2007</v>
      </c>
      <c r="AH5" s="1013" t="s">
        <v>100</v>
      </c>
      <c r="AI5" s="1013"/>
      <c r="AJ5" s="1014"/>
      <c r="AK5" s="1025" t="s">
        <v>1231</v>
      </c>
      <c r="AL5" s="907"/>
      <c r="AM5" s="1028" t="s">
        <v>2007</v>
      </c>
      <c r="AN5" s="1013" t="s">
        <v>100</v>
      </c>
      <c r="AO5" s="1013"/>
      <c r="AP5" s="1014"/>
      <c r="AQ5" s="1025" t="s">
        <v>1231</v>
      </c>
      <c r="AR5" s="907"/>
      <c r="AS5" s="1028" t="s">
        <v>2007</v>
      </c>
      <c r="AT5" s="1013" t="s">
        <v>100</v>
      </c>
      <c r="AU5" s="1013"/>
      <c r="AV5" s="1014"/>
      <c r="AW5" s="1025" t="s">
        <v>1231</v>
      </c>
      <c r="AX5" s="907"/>
      <c r="AY5" s="1028" t="s">
        <v>2007</v>
      </c>
      <c r="AZ5" s="1013" t="s">
        <v>100</v>
      </c>
      <c r="BA5" s="1013"/>
      <c r="BB5" s="1014"/>
      <c r="BC5" s="1025" t="s">
        <v>1231</v>
      </c>
      <c r="BD5" s="907"/>
      <c r="BE5" s="1028" t="s">
        <v>2007</v>
      </c>
      <c r="BF5" s="1078" t="s">
        <v>100</v>
      </c>
      <c r="BG5" s="1013"/>
      <c r="BH5" s="1013"/>
      <c r="BI5" s="1013"/>
      <c r="BJ5" s="1013"/>
      <c r="BK5" s="1014"/>
      <c r="BL5" s="1025" t="s">
        <v>1231</v>
      </c>
      <c r="BM5" s="907"/>
      <c r="BN5" s="1028" t="s">
        <v>2007</v>
      </c>
      <c r="BO5" s="1078" t="s">
        <v>100</v>
      </c>
      <c r="BP5" s="1013"/>
      <c r="BQ5" s="1013"/>
      <c r="BR5" s="1013"/>
      <c r="BS5" s="1013"/>
      <c r="BT5" s="1014"/>
      <c r="BU5" s="1025" t="s">
        <v>1231</v>
      </c>
      <c r="BV5" s="907"/>
      <c r="BW5" s="1028" t="s">
        <v>2007</v>
      </c>
      <c r="BX5" s="1078" t="s">
        <v>100</v>
      </c>
      <c r="BY5" s="1013"/>
      <c r="BZ5" s="1013"/>
      <c r="CA5" s="1013"/>
      <c r="CB5" s="1013"/>
      <c r="CC5" s="1014"/>
      <c r="CD5" s="1025" t="s">
        <v>1231</v>
      </c>
      <c r="CE5" s="907"/>
      <c r="CF5" s="1032" t="s">
        <v>2007</v>
      </c>
      <c r="CG5" s="1078" t="s">
        <v>100</v>
      </c>
      <c r="CH5" s="1013"/>
      <c r="CI5" s="1013"/>
      <c r="CJ5" s="1013"/>
      <c r="CK5" s="1013"/>
      <c r="CL5" s="1014"/>
      <c r="CM5" s="1079" t="s">
        <v>1231</v>
      </c>
    </row>
    <row r="6" spans="1:92" s="367" customFormat="1" ht="18" customHeight="1" x14ac:dyDescent="0.4">
      <c r="A6" s="1076"/>
      <c r="B6" s="1023"/>
      <c r="C6" s="1029"/>
      <c r="D6" s="1015" t="s">
        <v>5469</v>
      </c>
      <c r="E6" s="1016"/>
      <c r="F6" s="1017" t="s">
        <v>3407</v>
      </c>
      <c r="G6" s="1026"/>
      <c r="H6" s="908"/>
      <c r="I6" s="1029"/>
      <c r="J6" s="1015" t="s">
        <v>5469</v>
      </c>
      <c r="K6" s="1016"/>
      <c r="L6" s="1017" t="s">
        <v>3407</v>
      </c>
      <c r="M6" s="1026"/>
      <c r="N6" s="908"/>
      <c r="O6" s="1029"/>
      <c r="P6" s="1015" t="s">
        <v>5469</v>
      </c>
      <c r="Q6" s="1016"/>
      <c r="R6" s="1017" t="s">
        <v>3407</v>
      </c>
      <c r="S6" s="1026"/>
      <c r="T6" s="908"/>
      <c r="U6" s="1029"/>
      <c r="V6" s="1015" t="s">
        <v>5469</v>
      </c>
      <c r="W6" s="1016"/>
      <c r="X6" s="1017" t="s">
        <v>3407</v>
      </c>
      <c r="Y6" s="1026"/>
      <c r="Z6" s="908"/>
      <c r="AA6" s="1029"/>
      <c r="AB6" s="1015" t="s">
        <v>5469</v>
      </c>
      <c r="AC6" s="1016"/>
      <c r="AD6" s="1017" t="s">
        <v>3407</v>
      </c>
      <c r="AE6" s="1026"/>
      <c r="AF6" s="908"/>
      <c r="AG6" s="1029"/>
      <c r="AH6" s="1015" t="s">
        <v>5469</v>
      </c>
      <c r="AI6" s="1016"/>
      <c r="AJ6" s="1017" t="s">
        <v>3407</v>
      </c>
      <c r="AK6" s="1026"/>
      <c r="AL6" s="908"/>
      <c r="AM6" s="1029"/>
      <c r="AN6" s="1015" t="s">
        <v>5469</v>
      </c>
      <c r="AO6" s="1016"/>
      <c r="AP6" s="1017" t="s">
        <v>3407</v>
      </c>
      <c r="AQ6" s="1026"/>
      <c r="AR6" s="908"/>
      <c r="AS6" s="1029"/>
      <c r="AT6" s="1015" t="s">
        <v>5469</v>
      </c>
      <c r="AU6" s="1016"/>
      <c r="AV6" s="1017" t="s">
        <v>3407</v>
      </c>
      <c r="AW6" s="1026"/>
      <c r="AX6" s="908"/>
      <c r="AY6" s="1029"/>
      <c r="AZ6" s="1015" t="s">
        <v>5469</v>
      </c>
      <c r="BA6" s="1016"/>
      <c r="BB6" s="1017" t="s">
        <v>3407</v>
      </c>
      <c r="BC6" s="1026"/>
      <c r="BD6" s="908"/>
      <c r="BE6" s="1029"/>
      <c r="BF6" s="1082" t="s">
        <v>5468</v>
      </c>
      <c r="BG6" s="1083"/>
      <c r="BH6" s="1083"/>
      <c r="BI6" s="1015" t="s">
        <v>5469</v>
      </c>
      <c r="BJ6" s="1016"/>
      <c r="BK6" s="1017" t="s">
        <v>3407</v>
      </c>
      <c r="BL6" s="1026"/>
      <c r="BM6" s="908"/>
      <c r="BN6" s="1029"/>
      <c r="BO6" s="1082" t="s">
        <v>5468</v>
      </c>
      <c r="BP6" s="1083"/>
      <c r="BQ6" s="1083"/>
      <c r="BR6" s="1015" t="s">
        <v>5469</v>
      </c>
      <c r="BS6" s="1016"/>
      <c r="BT6" s="1017" t="s">
        <v>3407</v>
      </c>
      <c r="BU6" s="1026"/>
      <c r="BV6" s="908"/>
      <c r="BW6" s="1029"/>
      <c r="BX6" s="1082" t="s">
        <v>5468</v>
      </c>
      <c r="BY6" s="1083"/>
      <c r="BZ6" s="1083"/>
      <c r="CA6" s="1015" t="s">
        <v>5469</v>
      </c>
      <c r="CB6" s="1016"/>
      <c r="CC6" s="1017" t="s">
        <v>3407</v>
      </c>
      <c r="CD6" s="1026"/>
      <c r="CE6" s="908"/>
      <c r="CF6" s="1033"/>
      <c r="CG6" s="1082" t="s">
        <v>5468</v>
      </c>
      <c r="CH6" s="1083"/>
      <c r="CI6" s="1083"/>
      <c r="CJ6" s="1015" t="s">
        <v>5469</v>
      </c>
      <c r="CK6" s="1016"/>
      <c r="CL6" s="1017" t="s">
        <v>3407</v>
      </c>
      <c r="CM6" s="1080"/>
    </row>
    <row r="7" spans="1:92" s="416" customFormat="1" ht="42.75" x14ac:dyDescent="0.35">
      <c r="A7" s="1076"/>
      <c r="B7" s="1024"/>
      <c r="C7" s="1030"/>
      <c r="D7" s="790" t="s">
        <v>3415</v>
      </c>
      <c r="E7" s="790" t="s">
        <v>5470</v>
      </c>
      <c r="F7" s="1018"/>
      <c r="G7" s="1027"/>
      <c r="H7" s="909"/>
      <c r="I7" s="1030"/>
      <c r="J7" s="790" t="s">
        <v>3415</v>
      </c>
      <c r="K7" s="790" t="s">
        <v>5470</v>
      </c>
      <c r="L7" s="1018"/>
      <c r="M7" s="1027"/>
      <c r="N7" s="909"/>
      <c r="O7" s="1030"/>
      <c r="P7" s="790" t="s">
        <v>3415</v>
      </c>
      <c r="Q7" s="790" t="s">
        <v>5470</v>
      </c>
      <c r="R7" s="1018"/>
      <c r="S7" s="1027"/>
      <c r="T7" s="909"/>
      <c r="U7" s="1030"/>
      <c r="V7" s="790" t="s">
        <v>3415</v>
      </c>
      <c r="W7" s="790" t="s">
        <v>5470</v>
      </c>
      <c r="X7" s="1018"/>
      <c r="Y7" s="1027"/>
      <c r="Z7" s="909"/>
      <c r="AA7" s="1030"/>
      <c r="AB7" s="790" t="s">
        <v>3415</v>
      </c>
      <c r="AC7" s="790" t="s">
        <v>5470</v>
      </c>
      <c r="AD7" s="1018"/>
      <c r="AE7" s="1027"/>
      <c r="AF7" s="909"/>
      <c r="AG7" s="1030"/>
      <c r="AH7" s="790" t="s">
        <v>3415</v>
      </c>
      <c r="AI7" s="790" t="s">
        <v>5470</v>
      </c>
      <c r="AJ7" s="1018"/>
      <c r="AK7" s="1027"/>
      <c r="AL7" s="909"/>
      <c r="AM7" s="1030"/>
      <c r="AN7" s="790" t="s">
        <v>3415</v>
      </c>
      <c r="AO7" s="790" t="s">
        <v>5470</v>
      </c>
      <c r="AP7" s="1018"/>
      <c r="AQ7" s="1027"/>
      <c r="AR7" s="909"/>
      <c r="AS7" s="1030"/>
      <c r="AT7" s="790" t="s">
        <v>3415</v>
      </c>
      <c r="AU7" s="790" t="s">
        <v>5470</v>
      </c>
      <c r="AV7" s="1018"/>
      <c r="AW7" s="1027"/>
      <c r="AX7" s="909"/>
      <c r="AY7" s="1030"/>
      <c r="AZ7" s="790" t="s">
        <v>3415</v>
      </c>
      <c r="BA7" s="790" t="s">
        <v>5470</v>
      </c>
      <c r="BB7" s="1018"/>
      <c r="BC7" s="1027"/>
      <c r="BD7" s="909"/>
      <c r="BE7" s="1030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018"/>
      <c r="BL7" s="1027"/>
      <c r="BM7" s="909"/>
      <c r="BN7" s="1030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018"/>
      <c r="BU7" s="1027"/>
      <c r="BV7" s="909"/>
      <c r="BW7" s="1030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018"/>
      <c r="CD7" s="1027"/>
      <c r="CE7" s="909"/>
      <c r="CF7" s="1034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018"/>
      <c r="CM7" s="1081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077" t="s">
        <v>89</v>
      </c>
      <c r="B34" s="1077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</row>
    <row r="2" spans="1:21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  <c r="Q2" s="1060"/>
      <c r="R2" s="1060"/>
      <c r="S2" s="1060"/>
    </row>
    <row r="3" spans="1:21" s="85" customFormat="1" ht="26.25" x14ac:dyDescent="0.55000000000000004">
      <c r="A3" s="1061" t="s">
        <v>6637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</row>
    <row r="4" spans="1:21" s="86" customFormat="1" ht="23.25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100</v>
      </c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8"/>
      <c r="R4" s="985" t="s">
        <v>3407</v>
      </c>
      <c r="S4" s="453" t="s">
        <v>2039</v>
      </c>
      <c r="T4" s="85"/>
    </row>
    <row r="5" spans="1:21" s="86" customFormat="1" ht="21" x14ac:dyDescent="0.45">
      <c r="A5" s="993"/>
      <c r="B5" s="994"/>
      <c r="C5" s="998"/>
      <c r="D5" s="1001"/>
      <c r="E5" s="1004"/>
      <c r="F5" s="1103" t="s">
        <v>5471</v>
      </c>
      <c r="G5" s="1104"/>
      <c r="H5" s="1090" t="s">
        <v>5468</v>
      </c>
      <c r="I5" s="1091"/>
      <c r="J5" s="1091"/>
      <c r="K5" s="1091"/>
      <c r="L5" s="1091"/>
      <c r="M5" s="1092"/>
      <c r="N5" s="1093" t="s">
        <v>5469</v>
      </c>
      <c r="O5" s="1094"/>
      <c r="P5" s="1094"/>
      <c r="Q5" s="1095"/>
      <c r="R5" s="1062"/>
      <c r="S5" s="987" t="s">
        <v>3412</v>
      </c>
      <c r="T5" s="85"/>
    </row>
    <row r="6" spans="1:21" s="86" customFormat="1" ht="21" x14ac:dyDescent="0.2">
      <c r="A6" s="993"/>
      <c r="B6" s="994"/>
      <c r="C6" s="998"/>
      <c r="D6" s="1001"/>
      <c r="E6" s="1004"/>
      <c r="F6" s="1105"/>
      <c r="G6" s="1106"/>
      <c r="H6" s="1084" t="s">
        <v>3415</v>
      </c>
      <c r="I6" s="1085"/>
      <c r="J6" s="1084" t="s">
        <v>3413</v>
      </c>
      <c r="K6" s="1085"/>
      <c r="L6" s="1084" t="s">
        <v>6457</v>
      </c>
      <c r="M6" s="1085"/>
      <c r="N6" s="1097" t="s">
        <v>3415</v>
      </c>
      <c r="O6" s="1098"/>
      <c r="P6" s="1097" t="s">
        <v>5472</v>
      </c>
      <c r="Q6" s="1098"/>
      <c r="R6" s="1062"/>
      <c r="S6" s="987"/>
      <c r="T6" s="418"/>
    </row>
    <row r="7" spans="1:21" s="86" customFormat="1" ht="21" x14ac:dyDescent="0.2">
      <c r="A7" s="993"/>
      <c r="B7" s="994"/>
      <c r="C7" s="998"/>
      <c r="D7" s="1001"/>
      <c r="E7" s="1004"/>
      <c r="F7" s="1105"/>
      <c r="G7" s="1106"/>
      <c r="H7" s="1086"/>
      <c r="I7" s="1087"/>
      <c r="J7" s="1086"/>
      <c r="K7" s="1087"/>
      <c r="L7" s="1086"/>
      <c r="M7" s="1087"/>
      <c r="N7" s="1099"/>
      <c r="O7" s="1100"/>
      <c r="P7" s="1099"/>
      <c r="Q7" s="1100"/>
      <c r="R7" s="1062"/>
      <c r="S7" s="987"/>
      <c r="T7" s="418"/>
    </row>
    <row r="8" spans="1:21" s="86" customFormat="1" ht="21" x14ac:dyDescent="0.2">
      <c r="A8" s="993"/>
      <c r="B8" s="994"/>
      <c r="C8" s="998"/>
      <c r="D8" s="1001"/>
      <c r="E8" s="1005"/>
      <c r="F8" s="1107"/>
      <c r="G8" s="1108"/>
      <c r="H8" s="1088" t="s">
        <v>5473</v>
      </c>
      <c r="I8" s="1089"/>
      <c r="J8" s="1088" t="s">
        <v>5474</v>
      </c>
      <c r="K8" s="1089"/>
      <c r="L8" s="1088" t="s">
        <v>5475</v>
      </c>
      <c r="M8" s="1089"/>
      <c r="N8" s="1101" t="s">
        <v>5476</v>
      </c>
      <c r="O8" s="1102"/>
      <c r="P8" s="1101" t="s">
        <v>5476</v>
      </c>
      <c r="Q8" s="1102"/>
      <c r="R8" s="986"/>
      <c r="S8" s="1096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65" t="s">
        <v>1716</v>
      </c>
      <c r="B29" s="1066"/>
      <c r="C29" s="1066"/>
      <c r="D29" s="1067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65" t="s">
        <v>1282</v>
      </c>
      <c r="B35" s="1066"/>
      <c r="C35" s="1066"/>
      <c r="D35" s="1067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65" t="s">
        <v>1734</v>
      </c>
      <c r="B40" s="1066"/>
      <c r="C40" s="1066"/>
      <c r="D40" s="1067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65" t="s">
        <v>1332</v>
      </c>
      <c r="B52" s="1066"/>
      <c r="C52" s="1066"/>
      <c r="D52" s="1067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65" t="s">
        <v>1724</v>
      </c>
      <c r="B62" s="1066"/>
      <c r="C62" s="1066"/>
      <c r="D62" s="1067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68" t="s">
        <v>1531</v>
      </c>
      <c r="B98" s="1069"/>
      <c r="C98" s="1069"/>
      <c r="D98" s="1070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68" t="s">
        <v>1621</v>
      </c>
      <c r="B105" s="1069"/>
      <c r="C105" s="1069"/>
      <c r="D105" s="1070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68" t="s">
        <v>5973</v>
      </c>
      <c r="B147" s="1069"/>
      <c r="C147" s="1069"/>
      <c r="D147" s="1070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68" t="s">
        <v>1762</v>
      </c>
      <c r="B153" s="1069"/>
      <c r="C153" s="1069"/>
      <c r="D153" s="1070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68" t="s">
        <v>2514</v>
      </c>
      <c r="B160" s="1069"/>
      <c r="C160" s="1069"/>
      <c r="D160" s="1070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65" t="s">
        <v>5980</v>
      </c>
      <c r="B164" s="1066"/>
      <c r="C164" s="1066"/>
      <c r="D164" s="1067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65" t="s">
        <v>5982</v>
      </c>
      <c r="B167" s="1066"/>
      <c r="C167" s="1066"/>
      <c r="D167" s="1067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65" t="s">
        <v>6311</v>
      </c>
      <c r="B171" s="1066"/>
      <c r="C171" s="1066"/>
      <c r="D171" s="1067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65" t="s">
        <v>5983</v>
      </c>
      <c r="B186" s="1066"/>
      <c r="C186" s="1066"/>
      <c r="D186" s="1067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68" t="s">
        <v>5988</v>
      </c>
      <c r="B194" s="1069"/>
      <c r="C194" s="1069"/>
      <c r="D194" s="1070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65" t="s">
        <v>1989</v>
      </c>
      <c r="B198" s="1066"/>
      <c r="C198" s="1066"/>
      <c r="D198" s="1067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65" t="s">
        <v>1986</v>
      </c>
      <c r="B202" s="1066"/>
      <c r="C202" s="1066"/>
      <c r="D202" s="1067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65" t="s">
        <v>1965</v>
      </c>
      <c r="B206" s="1066"/>
      <c r="C206" s="1066"/>
      <c r="D206" s="1067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109" t="s">
        <v>5990</v>
      </c>
      <c r="B214" s="1109"/>
      <c r="C214" s="1109"/>
      <c r="D214" s="1109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68" t="s">
        <v>5994</v>
      </c>
      <c r="B224" s="1069"/>
      <c r="C224" s="1069"/>
      <c r="D224" s="1070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65" t="s">
        <v>4750</v>
      </c>
      <c r="B254" s="1066"/>
      <c r="C254" s="1066"/>
      <c r="D254" s="1067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68" t="s">
        <v>1875</v>
      </c>
      <c r="B371" s="1069"/>
      <c r="C371" s="1069"/>
      <c r="D371" s="1070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65" t="s">
        <v>6014</v>
      </c>
      <c r="B375" s="1066"/>
      <c r="C375" s="1066"/>
      <c r="D375" s="1067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73" t="s">
        <v>596</v>
      </c>
      <c r="B376" s="1074"/>
      <c r="C376" s="1074"/>
      <c r="D376" s="1075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224:D224"/>
    <mergeCell ref="A254:D254"/>
    <mergeCell ref="A371:D371"/>
    <mergeCell ref="A98:D98"/>
    <mergeCell ref="A105:D105"/>
    <mergeCell ref="A147:D147"/>
    <mergeCell ref="A153:D153"/>
    <mergeCell ref="A214:D214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H6:I7"/>
    <mergeCell ref="J6:K7"/>
    <mergeCell ref="H8:I8"/>
    <mergeCell ref="J8:K8"/>
    <mergeCell ref="A4:B8"/>
    <mergeCell ref="C4:C8"/>
    <mergeCell ref="D4:D8"/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31" activePane="bottomRight" state="frozen"/>
      <selection pane="topRight" activeCell="B1" sqref="B1"/>
      <selection pane="bottomLeft" activeCell="A8" sqref="A8"/>
      <selection pane="bottomRight" activeCell="CT37" sqref="CT3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13" t="s">
        <v>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1113"/>
      <c r="AE1" s="1113"/>
      <c r="AF1" s="1113"/>
      <c r="AG1" s="1113"/>
      <c r="AH1" s="1113"/>
      <c r="AI1" s="1113"/>
      <c r="AJ1" s="1113"/>
      <c r="AK1" s="1113"/>
      <c r="AL1" s="1113"/>
      <c r="AM1" s="1113"/>
      <c r="AN1" s="1113"/>
      <c r="AO1" s="1113"/>
      <c r="AP1" s="1113"/>
      <c r="AQ1" s="1113"/>
      <c r="AR1" s="1113"/>
      <c r="AS1" s="1113"/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  <c r="BE1" s="1113"/>
      <c r="BF1" s="1113"/>
      <c r="BG1" s="1113"/>
      <c r="BH1" s="1113"/>
      <c r="BI1" s="1113"/>
      <c r="BJ1" s="1113"/>
      <c r="BK1" s="1113"/>
      <c r="BL1" s="1113"/>
      <c r="BM1" s="1113"/>
      <c r="BN1" s="1113"/>
      <c r="BO1" s="1113"/>
      <c r="BP1" s="1113"/>
      <c r="BQ1" s="1113"/>
      <c r="BR1" s="1113"/>
      <c r="BS1" s="1113"/>
      <c r="BT1" s="1113"/>
      <c r="BU1" s="1113"/>
      <c r="BV1" s="1113"/>
      <c r="BW1" s="1113"/>
      <c r="BX1" s="1113"/>
      <c r="BY1" s="1113"/>
      <c r="BZ1" s="1113"/>
      <c r="CA1" s="1113"/>
      <c r="CB1" s="1113"/>
      <c r="CC1" s="1113"/>
      <c r="CD1" s="1113"/>
      <c r="CE1" s="1113"/>
      <c r="CF1" s="1113"/>
      <c r="CG1" s="1113"/>
      <c r="CH1" s="1113"/>
      <c r="CI1" s="1113"/>
      <c r="CJ1" s="1113"/>
      <c r="CK1" s="1113"/>
      <c r="CL1" s="1113"/>
      <c r="CM1" s="1113"/>
      <c r="CN1" s="1113"/>
      <c r="CO1" s="1113"/>
      <c r="CP1" s="1113"/>
      <c r="CQ1" s="1113"/>
      <c r="CR1" s="1113"/>
      <c r="CS1" s="1113"/>
      <c r="CT1" s="1113"/>
      <c r="CU1" s="1113"/>
      <c r="CV1" s="1113"/>
      <c r="CW1" s="1113"/>
    </row>
    <row r="2" spans="1:102" s="510" customFormat="1" ht="21.75" x14ac:dyDescent="0.45">
      <c r="A2" s="1114" t="s">
        <v>1220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1114"/>
      <c r="X2" s="1114"/>
      <c r="Y2" s="1114"/>
      <c r="Z2" s="1114"/>
      <c r="AA2" s="1114"/>
      <c r="AB2" s="1114"/>
      <c r="AC2" s="1114"/>
      <c r="AD2" s="1114"/>
      <c r="AE2" s="1114"/>
      <c r="AF2" s="1114"/>
      <c r="AG2" s="1114"/>
      <c r="AH2" s="1114"/>
      <c r="AI2" s="1114"/>
      <c r="AJ2" s="1114"/>
      <c r="AK2" s="1114"/>
      <c r="AL2" s="1114"/>
      <c r="AM2" s="1114"/>
      <c r="AN2" s="1114"/>
      <c r="AO2" s="1114"/>
      <c r="AP2" s="1114"/>
      <c r="AQ2" s="1114"/>
      <c r="AR2" s="1114"/>
      <c r="AS2" s="1114"/>
      <c r="AT2" s="1114"/>
      <c r="AU2" s="1114"/>
      <c r="AV2" s="1114"/>
      <c r="AW2" s="1114"/>
      <c r="AX2" s="1114"/>
      <c r="AY2" s="1114"/>
      <c r="AZ2" s="1114"/>
      <c r="BA2" s="1114"/>
      <c r="BB2" s="1114"/>
      <c r="BC2" s="1114"/>
      <c r="BD2" s="1114"/>
      <c r="BE2" s="1114"/>
      <c r="BF2" s="1114"/>
      <c r="BG2" s="1114"/>
      <c r="BH2" s="1114"/>
      <c r="BI2" s="1114"/>
      <c r="BJ2" s="1114"/>
      <c r="BK2" s="1114"/>
      <c r="BL2" s="1114"/>
      <c r="BM2" s="1114"/>
      <c r="BN2" s="1114"/>
      <c r="BO2" s="1114"/>
      <c r="BP2" s="1114"/>
      <c r="BQ2" s="1114"/>
      <c r="BR2" s="1114"/>
      <c r="BS2" s="1114"/>
      <c r="BT2" s="1114"/>
      <c r="BU2" s="1114"/>
      <c r="BV2" s="1114"/>
      <c r="BW2" s="1114"/>
      <c r="BX2" s="1114"/>
      <c r="BY2" s="1114"/>
      <c r="BZ2" s="1114"/>
      <c r="CA2" s="1114"/>
      <c r="CB2" s="1114"/>
      <c r="CC2" s="1114"/>
      <c r="CD2" s="1114"/>
      <c r="CE2" s="1114"/>
      <c r="CF2" s="1114"/>
      <c r="CG2" s="1114"/>
      <c r="CH2" s="1114"/>
      <c r="CI2" s="1114"/>
      <c r="CJ2" s="1114"/>
      <c r="CK2" s="1114"/>
      <c r="CL2" s="1114"/>
      <c r="CM2" s="1114"/>
      <c r="CN2" s="1114"/>
      <c r="CO2" s="1114"/>
      <c r="CP2" s="1114"/>
      <c r="CQ2" s="1114"/>
      <c r="CR2" s="1114"/>
      <c r="CS2" s="1114"/>
      <c r="CT2" s="1114"/>
      <c r="CU2" s="1114"/>
      <c r="CV2" s="1114"/>
      <c r="CW2" s="1114"/>
    </row>
    <row r="3" spans="1:102" s="192" customFormat="1" ht="21.75" x14ac:dyDescent="0.45">
      <c r="A3" s="1115" t="s">
        <v>4995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  <c r="AB3" s="1115"/>
      <c r="AC3" s="1115"/>
      <c r="AD3" s="1115"/>
      <c r="AE3" s="1115"/>
      <c r="AF3" s="1115"/>
      <c r="AG3" s="1115"/>
      <c r="AH3" s="1115"/>
      <c r="AI3" s="1115"/>
      <c r="AJ3" s="1115"/>
      <c r="AK3" s="1115"/>
      <c r="AL3" s="1115"/>
      <c r="AM3" s="1115"/>
      <c r="AN3" s="1115"/>
      <c r="AO3" s="1115"/>
      <c r="AP3" s="1115"/>
      <c r="AQ3" s="1115"/>
      <c r="AR3" s="1115"/>
      <c r="AS3" s="1115"/>
      <c r="AT3" s="1115"/>
      <c r="AU3" s="1115"/>
      <c r="AV3" s="1115"/>
      <c r="AW3" s="1115"/>
      <c r="AX3" s="1115"/>
      <c r="AY3" s="1115"/>
      <c r="AZ3" s="1115"/>
      <c r="BA3" s="1115"/>
      <c r="BB3" s="1115"/>
      <c r="BC3" s="1115"/>
      <c r="BD3" s="1115"/>
      <c r="BE3" s="1115"/>
      <c r="BF3" s="1115"/>
      <c r="BG3" s="1115"/>
      <c r="BH3" s="1115"/>
      <c r="BI3" s="1115"/>
      <c r="BJ3" s="1115"/>
      <c r="BK3" s="1115"/>
      <c r="BL3" s="1115"/>
      <c r="BM3" s="1115"/>
      <c r="BN3" s="1115"/>
      <c r="BO3" s="1115"/>
      <c r="BP3" s="1115"/>
      <c r="BQ3" s="1115"/>
      <c r="BR3" s="1115"/>
      <c r="BS3" s="1115"/>
      <c r="BT3" s="1115"/>
      <c r="BU3" s="1115"/>
      <c r="BV3" s="1115"/>
      <c r="BW3" s="1115"/>
      <c r="BX3" s="1115"/>
      <c r="BY3" s="1115"/>
      <c r="BZ3" s="1115"/>
      <c r="CA3" s="1115"/>
      <c r="CB3" s="1115"/>
      <c r="CC3" s="1115"/>
      <c r="CD3" s="1115"/>
      <c r="CE3" s="1115"/>
      <c r="CF3" s="1115"/>
      <c r="CG3" s="1115"/>
      <c r="CH3" s="1115"/>
      <c r="CI3" s="1115"/>
      <c r="CJ3" s="1115"/>
      <c r="CK3" s="1115"/>
      <c r="CL3" s="1115"/>
      <c r="CM3" s="1115"/>
      <c r="CN3" s="1115"/>
      <c r="CO3" s="1115"/>
      <c r="CP3" s="1115"/>
      <c r="CQ3" s="1115"/>
      <c r="CR3" s="1115"/>
      <c r="CS3" s="1115"/>
      <c r="CT3" s="1115"/>
      <c r="CU3" s="1115"/>
      <c r="CV3" s="1115"/>
      <c r="CW3" s="1115"/>
    </row>
    <row r="4" spans="1:102" s="735" customFormat="1" ht="18" customHeight="1" x14ac:dyDescent="0.4">
      <c r="A4" s="1022" t="s">
        <v>3581</v>
      </c>
      <c r="B4" s="1045" t="s">
        <v>4993</v>
      </c>
      <c r="C4" s="1046"/>
      <c r="D4" s="1046"/>
      <c r="E4" s="1046"/>
      <c r="F4" s="1046"/>
      <c r="G4" s="1047"/>
      <c r="H4" s="805"/>
      <c r="I4" s="1042" t="s">
        <v>4996</v>
      </c>
      <c r="J4" s="1043"/>
      <c r="K4" s="1043"/>
      <c r="L4" s="1043"/>
      <c r="M4" s="1043"/>
      <c r="N4" s="1044"/>
      <c r="O4" s="805"/>
      <c r="P4" s="1045" t="s">
        <v>4997</v>
      </c>
      <c r="Q4" s="1046"/>
      <c r="R4" s="1046"/>
      <c r="S4" s="1046"/>
      <c r="T4" s="1046"/>
      <c r="U4" s="1047"/>
      <c r="V4" s="805"/>
      <c r="W4" s="1042" t="s">
        <v>4998</v>
      </c>
      <c r="X4" s="1043"/>
      <c r="Y4" s="1043"/>
      <c r="Z4" s="1043"/>
      <c r="AA4" s="1043"/>
      <c r="AB4" s="1044"/>
      <c r="AC4" s="805"/>
      <c r="AD4" s="1045" t="s">
        <v>4999</v>
      </c>
      <c r="AE4" s="1046"/>
      <c r="AF4" s="1046"/>
      <c r="AG4" s="1046"/>
      <c r="AH4" s="1046"/>
      <c r="AI4" s="1047"/>
      <c r="AJ4" s="805"/>
      <c r="AK4" s="1042" t="s">
        <v>5000</v>
      </c>
      <c r="AL4" s="1043"/>
      <c r="AM4" s="1043"/>
      <c r="AN4" s="1043"/>
      <c r="AO4" s="1043"/>
      <c r="AP4" s="1044"/>
      <c r="AQ4" s="805"/>
      <c r="AR4" s="1045" t="s">
        <v>5001</v>
      </c>
      <c r="AS4" s="1046"/>
      <c r="AT4" s="1046"/>
      <c r="AU4" s="1046"/>
      <c r="AV4" s="1046"/>
      <c r="AW4" s="1047"/>
      <c r="AX4" s="805"/>
      <c r="AY4" s="1042" t="s">
        <v>5002</v>
      </c>
      <c r="AZ4" s="1043"/>
      <c r="BA4" s="1043"/>
      <c r="BB4" s="1043"/>
      <c r="BC4" s="1043"/>
      <c r="BD4" s="1044"/>
      <c r="BE4" s="805"/>
      <c r="BF4" s="1045" t="s">
        <v>5003</v>
      </c>
      <c r="BG4" s="1046"/>
      <c r="BH4" s="1046"/>
      <c r="BI4" s="1046"/>
      <c r="BJ4" s="1046"/>
      <c r="BK4" s="1046"/>
      <c r="BL4" s="1046"/>
      <c r="BM4" s="1047"/>
      <c r="BN4" s="805"/>
      <c r="BO4" s="1042" t="s">
        <v>5004</v>
      </c>
      <c r="BP4" s="1043"/>
      <c r="BQ4" s="1043"/>
      <c r="BR4" s="1043"/>
      <c r="BS4" s="1043"/>
      <c r="BT4" s="1043"/>
      <c r="BU4" s="1043"/>
      <c r="BV4" s="1044"/>
      <c r="BW4" s="805"/>
      <c r="BX4" s="1045" t="s">
        <v>5005</v>
      </c>
      <c r="BY4" s="1046"/>
      <c r="BZ4" s="1046"/>
      <c r="CA4" s="1046"/>
      <c r="CB4" s="1046"/>
      <c r="CC4" s="1046"/>
      <c r="CD4" s="1046"/>
      <c r="CE4" s="1047"/>
      <c r="CF4" s="805"/>
      <c r="CG4" s="1042" t="s">
        <v>5006</v>
      </c>
      <c r="CH4" s="1043"/>
      <c r="CI4" s="1043"/>
      <c r="CJ4" s="1043"/>
      <c r="CK4" s="1043"/>
      <c r="CL4" s="1043"/>
      <c r="CM4" s="1043"/>
      <c r="CN4" s="1044"/>
      <c r="CO4" s="805"/>
      <c r="CP4" s="1048" t="s">
        <v>5007</v>
      </c>
      <c r="CQ4" s="1049"/>
      <c r="CR4" s="1049"/>
      <c r="CS4" s="1049"/>
      <c r="CT4" s="1049"/>
      <c r="CU4" s="1049"/>
      <c r="CV4" s="1049"/>
      <c r="CW4" s="1050"/>
    </row>
    <row r="5" spans="1:102" s="367" customFormat="1" ht="18" customHeight="1" x14ac:dyDescent="0.4">
      <c r="A5" s="1023"/>
      <c r="B5" s="1028" t="s">
        <v>2007</v>
      </c>
      <c r="C5" s="1078" t="s">
        <v>100</v>
      </c>
      <c r="D5" s="1013"/>
      <c r="E5" s="1013"/>
      <c r="F5" s="1014"/>
      <c r="G5" s="1025" t="s">
        <v>1231</v>
      </c>
      <c r="H5" s="802"/>
      <c r="I5" s="1028" t="s">
        <v>2007</v>
      </c>
      <c r="J5" s="1078" t="s">
        <v>100</v>
      </c>
      <c r="K5" s="1013"/>
      <c r="L5" s="1013"/>
      <c r="M5" s="1014"/>
      <c r="N5" s="1025" t="s">
        <v>1231</v>
      </c>
      <c r="O5" s="802"/>
      <c r="P5" s="1028" t="s">
        <v>2007</v>
      </c>
      <c r="Q5" s="1078" t="s">
        <v>100</v>
      </c>
      <c r="R5" s="1013"/>
      <c r="S5" s="1013"/>
      <c r="T5" s="1014"/>
      <c r="U5" s="1025" t="s">
        <v>1231</v>
      </c>
      <c r="V5" s="802"/>
      <c r="W5" s="1028" t="s">
        <v>2007</v>
      </c>
      <c r="X5" s="1078" t="s">
        <v>100</v>
      </c>
      <c r="Y5" s="1013"/>
      <c r="Z5" s="1013"/>
      <c r="AA5" s="1014"/>
      <c r="AB5" s="1025" t="s">
        <v>1231</v>
      </c>
      <c r="AC5" s="802"/>
      <c r="AD5" s="1028" t="s">
        <v>2007</v>
      </c>
      <c r="AE5" s="1078" t="s">
        <v>100</v>
      </c>
      <c r="AF5" s="1013"/>
      <c r="AG5" s="1013"/>
      <c r="AH5" s="1014"/>
      <c r="AI5" s="1025" t="s">
        <v>1231</v>
      </c>
      <c r="AJ5" s="802"/>
      <c r="AK5" s="1028" t="s">
        <v>2007</v>
      </c>
      <c r="AL5" s="1078" t="s">
        <v>100</v>
      </c>
      <c r="AM5" s="1013"/>
      <c r="AN5" s="1013"/>
      <c r="AO5" s="1014"/>
      <c r="AP5" s="1025" t="s">
        <v>1231</v>
      </c>
      <c r="AQ5" s="802"/>
      <c r="AR5" s="1028" t="s">
        <v>2007</v>
      </c>
      <c r="AS5" s="1078" t="s">
        <v>100</v>
      </c>
      <c r="AT5" s="1013"/>
      <c r="AU5" s="1013"/>
      <c r="AV5" s="1014"/>
      <c r="AW5" s="1025" t="s">
        <v>1231</v>
      </c>
      <c r="AX5" s="802"/>
      <c r="AY5" s="1028" t="s">
        <v>2007</v>
      </c>
      <c r="AZ5" s="1078" t="s">
        <v>100</v>
      </c>
      <c r="BA5" s="1013"/>
      <c r="BB5" s="1013"/>
      <c r="BC5" s="1014"/>
      <c r="BD5" s="1025" t="s">
        <v>1231</v>
      </c>
      <c r="BE5" s="802"/>
      <c r="BF5" s="1028" t="s">
        <v>2007</v>
      </c>
      <c r="BG5" s="1078" t="s">
        <v>100</v>
      </c>
      <c r="BH5" s="1013"/>
      <c r="BI5" s="1013"/>
      <c r="BJ5" s="1013"/>
      <c r="BK5" s="1013"/>
      <c r="BL5" s="1014"/>
      <c r="BM5" s="1025" t="s">
        <v>1231</v>
      </c>
      <c r="BN5" s="802"/>
      <c r="BO5" s="1028" t="s">
        <v>2007</v>
      </c>
      <c r="BP5" s="1078" t="s">
        <v>100</v>
      </c>
      <c r="BQ5" s="1013"/>
      <c r="BR5" s="1013"/>
      <c r="BS5" s="1013"/>
      <c r="BT5" s="1013"/>
      <c r="BU5" s="1014"/>
      <c r="BV5" s="1025" t="s">
        <v>1231</v>
      </c>
      <c r="BW5" s="802"/>
      <c r="BX5" s="1028" t="s">
        <v>2007</v>
      </c>
      <c r="BY5" s="1078" t="s">
        <v>100</v>
      </c>
      <c r="BZ5" s="1013"/>
      <c r="CA5" s="1013"/>
      <c r="CB5" s="1013"/>
      <c r="CC5" s="1013"/>
      <c r="CD5" s="1014"/>
      <c r="CE5" s="1025" t="s">
        <v>1231</v>
      </c>
      <c r="CF5" s="802"/>
      <c r="CG5" s="1028" t="s">
        <v>2007</v>
      </c>
      <c r="CH5" s="1078" t="s">
        <v>100</v>
      </c>
      <c r="CI5" s="1013"/>
      <c r="CJ5" s="1013"/>
      <c r="CK5" s="1013"/>
      <c r="CL5" s="1013"/>
      <c r="CM5" s="1014"/>
      <c r="CN5" s="1025" t="s">
        <v>1231</v>
      </c>
      <c r="CO5" s="802"/>
      <c r="CP5" s="1032" t="s">
        <v>2007</v>
      </c>
      <c r="CQ5" s="1078" t="s">
        <v>100</v>
      </c>
      <c r="CR5" s="1013"/>
      <c r="CS5" s="1013"/>
      <c r="CT5" s="1013"/>
      <c r="CU5" s="1013"/>
      <c r="CV5" s="1014"/>
      <c r="CW5" s="1079" t="s">
        <v>1231</v>
      </c>
    </row>
    <row r="6" spans="1:102" s="367" customFormat="1" ht="18" customHeight="1" x14ac:dyDescent="0.4">
      <c r="A6" s="1023"/>
      <c r="B6" s="1029"/>
      <c r="C6" s="1082" t="s">
        <v>5468</v>
      </c>
      <c r="D6" s="1083"/>
      <c r="E6" s="1112"/>
      <c r="F6" s="1017" t="s">
        <v>3407</v>
      </c>
      <c r="G6" s="1026"/>
      <c r="H6" s="803"/>
      <c r="I6" s="1029"/>
      <c r="J6" s="1082" t="s">
        <v>5468</v>
      </c>
      <c r="K6" s="1083"/>
      <c r="L6" s="1112"/>
      <c r="M6" s="1017" t="s">
        <v>3407</v>
      </c>
      <c r="N6" s="1026"/>
      <c r="O6" s="803"/>
      <c r="P6" s="1029"/>
      <c r="Q6" s="1082" t="s">
        <v>5468</v>
      </c>
      <c r="R6" s="1083"/>
      <c r="S6" s="1112"/>
      <c r="T6" s="1017" t="s">
        <v>3407</v>
      </c>
      <c r="U6" s="1026"/>
      <c r="V6" s="803"/>
      <c r="W6" s="1029"/>
      <c r="X6" s="1082" t="s">
        <v>5468</v>
      </c>
      <c r="Y6" s="1083"/>
      <c r="Z6" s="1112"/>
      <c r="AA6" s="1017" t="s">
        <v>3407</v>
      </c>
      <c r="AB6" s="1026"/>
      <c r="AC6" s="803"/>
      <c r="AD6" s="1029"/>
      <c r="AE6" s="1082" t="s">
        <v>5468</v>
      </c>
      <c r="AF6" s="1083"/>
      <c r="AG6" s="1112"/>
      <c r="AH6" s="1017" t="s">
        <v>3407</v>
      </c>
      <c r="AI6" s="1026"/>
      <c r="AJ6" s="803"/>
      <c r="AK6" s="1029"/>
      <c r="AL6" s="1082" t="s">
        <v>5468</v>
      </c>
      <c r="AM6" s="1083"/>
      <c r="AN6" s="1112"/>
      <c r="AO6" s="1017" t="s">
        <v>3407</v>
      </c>
      <c r="AP6" s="1026"/>
      <c r="AQ6" s="803"/>
      <c r="AR6" s="1029"/>
      <c r="AS6" s="1082" t="s">
        <v>5468</v>
      </c>
      <c r="AT6" s="1083"/>
      <c r="AU6" s="1112"/>
      <c r="AV6" s="1017" t="s">
        <v>3407</v>
      </c>
      <c r="AW6" s="1026"/>
      <c r="AX6" s="803"/>
      <c r="AY6" s="1029"/>
      <c r="AZ6" s="1082" t="s">
        <v>5468</v>
      </c>
      <c r="BA6" s="1083"/>
      <c r="BB6" s="1112"/>
      <c r="BC6" s="1017" t="s">
        <v>3407</v>
      </c>
      <c r="BD6" s="1026"/>
      <c r="BE6" s="803"/>
      <c r="BF6" s="1029"/>
      <c r="BG6" s="1082" t="s">
        <v>5468</v>
      </c>
      <c r="BH6" s="1083"/>
      <c r="BI6" s="1112"/>
      <c r="BJ6" s="1015" t="s">
        <v>5469</v>
      </c>
      <c r="BK6" s="1016"/>
      <c r="BL6" s="1017" t="s">
        <v>3407</v>
      </c>
      <c r="BM6" s="1026"/>
      <c r="BN6" s="803"/>
      <c r="BO6" s="1029"/>
      <c r="BP6" s="1082" t="s">
        <v>5468</v>
      </c>
      <c r="BQ6" s="1083"/>
      <c r="BR6" s="1112"/>
      <c r="BS6" s="1015" t="s">
        <v>5469</v>
      </c>
      <c r="BT6" s="1016"/>
      <c r="BU6" s="1017" t="s">
        <v>3407</v>
      </c>
      <c r="BV6" s="1026"/>
      <c r="BW6" s="803"/>
      <c r="BX6" s="1029"/>
      <c r="BY6" s="1082" t="s">
        <v>5468</v>
      </c>
      <c r="BZ6" s="1083"/>
      <c r="CA6" s="1112"/>
      <c r="CB6" s="1015" t="s">
        <v>5469</v>
      </c>
      <c r="CC6" s="1016"/>
      <c r="CD6" s="1017" t="s">
        <v>3407</v>
      </c>
      <c r="CE6" s="1026"/>
      <c r="CF6" s="803"/>
      <c r="CG6" s="1029"/>
      <c r="CH6" s="1082" t="s">
        <v>5468</v>
      </c>
      <c r="CI6" s="1083"/>
      <c r="CJ6" s="1112"/>
      <c r="CK6" s="1015" t="s">
        <v>5469</v>
      </c>
      <c r="CL6" s="1016"/>
      <c r="CM6" s="1017" t="s">
        <v>3407</v>
      </c>
      <c r="CN6" s="1026"/>
      <c r="CO6" s="803"/>
      <c r="CP6" s="1033"/>
      <c r="CQ6" s="1082" t="s">
        <v>5468</v>
      </c>
      <c r="CR6" s="1083"/>
      <c r="CS6" s="1112"/>
      <c r="CT6" s="1015" t="s">
        <v>5469</v>
      </c>
      <c r="CU6" s="1016"/>
      <c r="CV6" s="1110" t="s">
        <v>3407</v>
      </c>
      <c r="CW6" s="1080"/>
    </row>
    <row r="7" spans="1:102" s="416" customFormat="1" ht="42.75" x14ac:dyDescent="0.35">
      <c r="A7" s="1024"/>
      <c r="B7" s="1030"/>
      <c r="C7" s="789" t="s">
        <v>3415</v>
      </c>
      <c r="D7" s="789" t="s">
        <v>3413</v>
      </c>
      <c r="E7" s="789" t="s">
        <v>5470</v>
      </c>
      <c r="F7" s="1018"/>
      <c r="G7" s="1027"/>
      <c r="H7" s="804"/>
      <c r="I7" s="1030"/>
      <c r="J7" s="789" t="s">
        <v>3415</v>
      </c>
      <c r="K7" s="789" t="s">
        <v>3413</v>
      </c>
      <c r="L7" s="789" t="s">
        <v>5470</v>
      </c>
      <c r="M7" s="1018"/>
      <c r="N7" s="1027"/>
      <c r="O7" s="804"/>
      <c r="P7" s="1030"/>
      <c r="Q7" s="789" t="s">
        <v>3415</v>
      </c>
      <c r="R7" s="789" t="s">
        <v>3413</v>
      </c>
      <c r="S7" s="789" t="s">
        <v>5470</v>
      </c>
      <c r="T7" s="1018"/>
      <c r="U7" s="1027"/>
      <c r="V7" s="804"/>
      <c r="W7" s="1030"/>
      <c r="X7" s="789" t="s">
        <v>3415</v>
      </c>
      <c r="Y7" s="789" t="s">
        <v>3413</v>
      </c>
      <c r="Z7" s="789" t="s">
        <v>5470</v>
      </c>
      <c r="AA7" s="1018"/>
      <c r="AB7" s="1027"/>
      <c r="AC7" s="804"/>
      <c r="AD7" s="1030"/>
      <c r="AE7" s="789" t="s">
        <v>3415</v>
      </c>
      <c r="AF7" s="789" t="s">
        <v>3413</v>
      </c>
      <c r="AG7" s="789" t="s">
        <v>5470</v>
      </c>
      <c r="AH7" s="1018"/>
      <c r="AI7" s="1027"/>
      <c r="AJ7" s="804"/>
      <c r="AK7" s="1030"/>
      <c r="AL7" s="789" t="s">
        <v>3415</v>
      </c>
      <c r="AM7" s="789" t="s">
        <v>3413</v>
      </c>
      <c r="AN7" s="789" t="s">
        <v>5470</v>
      </c>
      <c r="AO7" s="1018"/>
      <c r="AP7" s="1027"/>
      <c r="AQ7" s="804"/>
      <c r="AR7" s="1030"/>
      <c r="AS7" s="789" t="s">
        <v>3415</v>
      </c>
      <c r="AT7" s="789" t="s">
        <v>3413</v>
      </c>
      <c r="AU7" s="789" t="s">
        <v>5470</v>
      </c>
      <c r="AV7" s="1018"/>
      <c r="AW7" s="1027"/>
      <c r="AX7" s="804"/>
      <c r="AY7" s="1030"/>
      <c r="AZ7" s="789" t="s">
        <v>3415</v>
      </c>
      <c r="BA7" s="789" t="s">
        <v>3413</v>
      </c>
      <c r="BB7" s="789" t="s">
        <v>5470</v>
      </c>
      <c r="BC7" s="1018"/>
      <c r="BD7" s="1027"/>
      <c r="BE7" s="804"/>
      <c r="BF7" s="1030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018"/>
      <c r="BM7" s="1027"/>
      <c r="BN7" s="804"/>
      <c r="BO7" s="1030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018"/>
      <c r="BV7" s="1027"/>
      <c r="BW7" s="804"/>
      <c r="BX7" s="1030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018"/>
      <c r="CE7" s="1027"/>
      <c r="CF7" s="804"/>
      <c r="CG7" s="1030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018"/>
      <c r="CN7" s="1027"/>
      <c r="CO7" s="804"/>
      <c r="CP7" s="1034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11"/>
      <c r="CW7" s="1081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BM5:BM7"/>
    <mergeCell ref="BO5:BO7"/>
    <mergeCell ref="BP5:BU5"/>
    <mergeCell ref="BV5:BV7"/>
    <mergeCell ref="BX5:BX7"/>
    <mergeCell ref="BP6:BR6"/>
    <mergeCell ref="BS6:BT6"/>
    <mergeCell ref="BU6:BU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AL5:AO5"/>
    <mergeCell ref="AS5:AV5"/>
    <mergeCell ref="AP5:AP7"/>
    <mergeCell ref="AR5:AR7"/>
    <mergeCell ref="AW5:AW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60" t="s">
        <v>93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</row>
    <row r="2" spans="1:26" s="85" customFormat="1" ht="26.25" x14ac:dyDescent="0.55000000000000004">
      <c r="A2" s="1060" t="s">
        <v>4074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  <c r="Q2" s="1060"/>
      <c r="R2" s="1060"/>
      <c r="S2" s="1060"/>
    </row>
    <row r="3" spans="1:26" s="85" customFormat="1" ht="26.25" x14ac:dyDescent="0.55000000000000004">
      <c r="A3" s="1061" t="s">
        <v>5703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</row>
    <row r="4" spans="1:26" s="86" customFormat="1" ht="23.25" customHeight="1" x14ac:dyDescent="0.45">
      <c r="A4" s="991" t="s">
        <v>96</v>
      </c>
      <c r="B4" s="992"/>
      <c r="C4" s="997" t="s">
        <v>97</v>
      </c>
      <c r="D4" s="1000" t="s">
        <v>98</v>
      </c>
      <c r="E4" s="1003" t="s">
        <v>99</v>
      </c>
      <c r="F4" s="1006" t="s">
        <v>100</v>
      </c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8"/>
      <c r="R4" s="985" t="s">
        <v>3407</v>
      </c>
      <c r="S4" s="453" t="s">
        <v>2039</v>
      </c>
      <c r="T4" s="85"/>
    </row>
    <row r="5" spans="1:26" s="86" customFormat="1" ht="23.25" customHeight="1" x14ac:dyDescent="0.45">
      <c r="A5" s="993"/>
      <c r="B5" s="994"/>
      <c r="C5" s="998"/>
      <c r="D5" s="1001"/>
      <c r="E5" s="1004"/>
      <c r="F5" s="1103" t="s">
        <v>5471</v>
      </c>
      <c r="G5" s="1104"/>
      <c r="H5" s="1090" t="s">
        <v>5468</v>
      </c>
      <c r="I5" s="1091"/>
      <c r="J5" s="1091"/>
      <c r="K5" s="1091"/>
      <c r="L5" s="1091"/>
      <c r="M5" s="1092"/>
      <c r="N5" s="1131" t="s">
        <v>5469</v>
      </c>
      <c r="O5" s="1132"/>
      <c r="P5" s="1132"/>
      <c r="Q5" s="1133"/>
      <c r="R5" s="1062"/>
      <c r="S5" s="987" t="s">
        <v>3412</v>
      </c>
      <c r="T5" s="85"/>
    </row>
    <row r="6" spans="1:26" s="86" customFormat="1" ht="23.25" customHeight="1" x14ac:dyDescent="0.2">
      <c r="A6" s="993"/>
      <c r="B6" s="994"/>
      <c r="C6" s="998"/>
      <c r="D6" s="1001"/>
      <c r="E6" s="1004"/>
      <c r="F6" s="1105"/>
      <c r="G6" s="1106"/>
      <c r="H6" s="1084" t="s">
        <v>3415</v>
      </c>
      <c r="I6" s="1085"/>
      <c r="J6" s="1084" t="s">
        <v>3413</v>
      </c>
      <c r="K6" s="1085"/>
      <c r="L6" s="1084" t="s">
        <v>5472</v>
      </c>
      <c r="M6" s="1085"/>
      <c r="N6" s="1125" t="s">
        <v>3415</v>
      </c>
      <c r="O6" s="1126"/>
      <c r="P6" s="1125" t="s">
        <v>5472</v>
      </c>
      <c r="Q6" s="1126"/>
      <c r="R6" s="1062"/>
      <c r="S6" s="987"/>
      <c r="T6" s="418"/>
    </row>
    <row r="7" spans="1:26" s="86" customFormat="1" ht="23.25" customHeight="1" x14ac:dyDescent="0.2">
      <c r="A7" s="993"/>
      <c r="B7" s="994"/>
      <c r="C7" s="998"/>
      <c r="D7" s="1001"/>
      <c r="E7" s="1004"/>
      <c r="F7" s="1105"/>
      <c r="G7" s="1106"/>
      <c r="H7" s="1086"/>
      <c r="I7" s="1087"/>
      <c r="J7" s="1086"/>
      <c r="K7" s="1087"/>
      <c r="L7" s="1086"/>
      <c r="M7" s="1087"/>
      <c r="N7" s="1127"/>
      <c r="O7" s="1128"/>
      <c r="P7" s="1127"/>
      <c r="Q7" s="1128"/>
      <c r="R7" s="1062"/>
      <c r="S7" s="987"/>
      <c r="T7" s="418"/>
      <c r="W7" s="1116" t="s">
        <v>5802</v>
      </c>
      <c r="X7" s="1117"/>
      <c r="Y7" s="1117"/>
      <c r="Z7" s="1118"/>
    </row>
    <row r="8" spans="1:26" s="86" customFormat="1" ht="23.25" customHeight="1" x14ac:dyDescent="0.2">
      <c r="A8" s="993"/>
      <c r="B8" s="994"/>
      <c r="C8" s="998"/>
      <c r="D8" s="1001"/>
      <c r="E8" s="1005"/>
      <c r="F8" s="1107"/>
      <c r="G8" s="1108"/>
      <c r="H8" s="1088" t="s">
        <v>5473</v>
      </c>
      <c r="I8" s="1089"/>
      <c r="J8" s="1088" t="s">
        <v>5474</v>
      </c>
      <c r="K8" s="1089"/>
      <c r="L8" s="1088" t="s">
        <v>5475</v>
      </c>
      <c r="M8" s="1089"/>
      <c r="N8" s="1129" t="s">
        <v>5476</v>
      </c>
      <c r="O8" s="1130"/>
      <c r="P8" s="1129" t="s">
        <v>5476</v>
      </c>
      <c r="Q8" s="1130"/>
      <c r="R8" s="986"/>
      <c r="S8" s="1096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995"/>
      <c r="B9" s="996"/>
      <c r="C9" s="999"/>
      <c r="D9" s="1002"/>
      <c r="E9" s="791" t="s">
        <v>1238</v>
      </c>
      <c r="F9" s="1121" t="s">
        <v>1239</v>
      </c>
      <c r="G9" s="1122"/>
      <c r="H9" s="1123" t="s">
        <v>1240</v>
      </c>
      <c r="I9" s="1124"/>
      <c r="J9" s="1123" t="s">
        <v>1241</v>
      </c>
      <c r="K9" s="1124"/>
      <c r="L9" s="1123" t="s">
        <v>1242</v>
      </c>
      <c r="M9" s="1124"/>
      <c r="N9" s="1119" t="s">
        <v>1243</v>
      </c>
      <c r="O9" s="1120"/>
      <c r="P9" s="1119" t="s">
        <v>2826</v>
      </c>
      <c r="Q9" s="1120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65" t="s">
        <v>1716</v>
      </c>
      <c r="B26" s="1066"/>
      <c r="C26" s="1066"/>
      <c r="D26" s="1067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65" t="s">
        <v>1282</v>
      </c>
      <c r="B37" s="1066"/>
      <c r="C37" s="1066"/>
      <c r="D37" s="1067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65" t="s">
        <v>1734</v>
      </c>
      <c r="B41" s="1066"/>
      <c r="C41" s="1066"/>
      <c r="D41" s="1067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65" t="s">
        <v>1332</v>
      </c>
      <c r="B64" s="1066"/>
      <c r="C64" s="1066"/>
      <c r="D64" s="1067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65" t="s">
        <v>1724</v>
      </c>
      <c r="B75" s="1066"/>
      <c r="C75" s="1066"/>
      <c r="D75" s="1067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68" t="s">
        <v>1531</v>
      </c>
      <c r="B127" s="1069"/>
      <c r="C127" s="1069"/>
      <c r="D127" s="1070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68" t="s">
        <v>1621</v>
      </c>
      <c r="B135" s="1069"/>
      <c r="C135" s="1069"/>
      <c r="D135" s="1070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68" t="s">
        <v>1617</v>
      </c>
      <c r="B170" s="1069"/>
      <c r="C170" s="1069"/>
      <c r="D170" s="1070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68" t="s">
        <v>1762</v>
      </c>
      <c r="B175" s="1069"/>
      <c r="C175" s="1069"/>
      <c r="D175" s="1070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68" t="s">
        <v>2514</v>
      </c>
      <c r="B188" s="1069"/>
      <c r="C188" s="1069"/>
      <c r="D188" s="1070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65" t="s">
        <v>2521</v>
      </c>
      <c r="B192" s="1066"/>
      <c r="C192" s="1066"/>
      <c r="D192" s="1067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65" t="s">
        <v>1772</v>
      </c>
      <c r="B195" s="1066"/>
      <c r="C195" s="1066"/>
      <c r="D195" s="1067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65" t="s">
        <v>2947</v>
      </c>
      <c r="B199" s="1066"/>
      <c r="C199" s="1066"/>
      <c r="D199" s="1067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65" t="s">
        <v>1900</v>
      </c>
      <c r="B203" s="1066"/>
      <c r="C203" s="1066"/>
      <c r="D203" s="1067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65" t="s">
        <v>1889</v>
      </c>
      <c r="B207" s="1066"/>
      <c r="C207" s="1066"/>
      <c r="D207" s="1067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65" t="s">
        <v>1939</v>
      </c>
      <c r="B216" s="1066"/>
      <c r="C216" s="1066"/>
      <c r="D216" s="1067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68" t="s">
        <v>1916</v>
      </c>
      <c r="B225" s="1069"/>
      <c r="C225" s="1069"/>
      <c r="D225" s="1070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65" t="s">
        <v>1989</v>
      </c>
      <c r="B229" s="1066"/>
      <c r="C229" s="1066"/>
      <c r="D229" s="1067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65" t="s">
        <v>1986</v>
      </c>
      <c r="B233" s="1066"/>
      <c r="C233" s="1066"/>
      <c r="D233" s="1067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65" t="s">
        <v>1965</v>
      </c>
      <c r="B237" s="1066"/>
      <c r="C237" s="1066"/>
      <c r="D237" s="1067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68" t="s">
        <v>1955</v>
      </c>
      <c r="B247" s="1069"/>
      <c r="C247" s="1069"/>
      <c r="D247" s="1070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65" t="s">
        <v>2815</v>
      </c>
      <c r="B251" s="1066"/>
      <c r="C251" s="1066"/>
      <c r="D251" s="1067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68" t="s">
        <v>3143</v>
      </c>
      <c r="B262" s="1069"/>
      <c r="C262" s="1069"/>
      <c r="D262" s="1070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65" t="s">
        <v>4750</v>
      </c>
      <c r="B291" s="1066"/>
      <c r="C291" s="1066"/>
      <c r="D291" s="1067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68" t="s">
        <v>1875</v>
      </c>
      <c r="B426" s="1069"/>
      <c r="C426" s="1069"/>
      <c r="D426" s="1070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65" t="s">
        <v>4957</v>
      </c>
      <c r="B430" s="1066"/>
      <c r="C430" s="1066"/>
      <c r="D430" s="1067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73" t="s">
        <v>596</v>
      </c>
      <c r="B431" s="1074"/>
      <c r="C431" s="1074"/>
      <c r="D431" s="1075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  <mergeCell ref="N6:O7"/>
    <mergeCell ref="P6:Q7"/>
    <mergeCell ref="H8:I8"/>
    <mergeCell ref="J8:K8"/>
    <mergeCell ref="L8:M8"/>
    <mergeCell ref="N8:O8"/>
    <mergeCell ref="P8:Q8"/>
    <mergeCell ref="A170:D170"/>
    <mergeCell ref="A175:D175"/>
    <mergeCell ref="A195:D195"/>
    <mergeCell ref="A199:D199"/>
    <mergeCell ref="A203:D203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207:D207"/>
    <mergeCell ref="A216:D216"/>
    <mergeCell ref="A233:D233"/>
    <mergeCell ref="A237:D237"/>
    <mergeCell ref="A247:D247"/>
    <mergeCell ref="A225:D225"/>
    <mergeCell ref="A229:D229"/>
    <mergeCell ref="A431:D431"/>
    <mergeCell ref="A251:D251"/>
    <mergeCell ref="A262:D262"/>
    <mergeCell ref="A291:D291"/>
    <mergeCell ref="A426:D426"/>
    <mergeCell ref="A430:D430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BK28" activePane="bottomRight" state="frozen"/>
      <selection pane="topRight" activeCell="B1" sqref="B1"/>
      <selection pane="bottomLeft" activeCell="A7" sqref="A7"/>
      <selection pane="bottomRight" activeCell="BV37" sqref="BV37:BV38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13" t="s">
        <v>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1113"/>
      <c r="AE1" s="1113"/>
      <c r="AF1" s="1113"/>
      <c r="AG1" s="1113"/>
      <c r="AH1" s="1113"/>
      <c r="AI1" s="1113"/>
      <c r="AJ1" s="1113"/>
      <c r="AK1" s="1113"/>
      <c r="AL1" s="1113"/>
      <c r="AM1" s="1113"/>
      <c r="AN1" s="1113"/>
      <c r="AO1" s="1113"/>
      <c r="AP1" s="1113"/>
      <c r="AQ1" s="1113"/>
      <c r="AR1" s="1113"/>
      <c r="AS1" s="1113"/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  <c r="BE1" s="1113"/>
      <c r="BF1" s="1113"/>
      <c r="BG1" s="1113"/>
      <c r="BH1" s="1113"/>
      <c r="BI1" s="1113"/>
      <c r="BJ1" s="1113"/>
      <c r="BK1" s="1113"/>
      <c r="BL1" s="1113"/>
      <c r="BM1" s="1113"/>
      <c r="BN1" s="1113"/>
      <c r="BO1" s="1113"/>
      <c r="BP1" s="1113"/>
      <c r="BQ1" s="1113"/>
      <c r="BR1" s="1113"/>
      <c r="BS1" s="1113"/>
      <c r="BT1" s="1113"/>
      <c r="BU1" s="1113"/>
      <c r="BV1" s="1113"/>
      <c r="BW1" s="1113"/>
      <c r="BX1" s="1113"/>
      <c r="BY1" s="1113"/>
      <c r="BZ1" s="1113"/>
      <c r="CA1" s="1113"/>
    </row>
    <row r="2" spans="1:80" s="510" customFormat="1" ht="21.75" x14ac:dyDescent="0.45">
      <c r="A2" s="1114" t="s">
        <v>1220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1114"/>
      <c r="X2" s="1114"/>
      <c r="Y2" s="1114"/>
      <c r="Z2" s="1114"/>
      <c r="AA2" s="1114"/>
      <c r="AB2" s="1114"/>
      <c r="AC2" s="1114"/>
      <c r="AD2" s="1114"/>
      <c r="AE2" s="1114"/>
      <c r="AF2" s="1114"/>
      <c r="AG2" s="1114"/>
      <c r="AH2" s="1114"/>
      <c r="AI2" s="1114"/>
      <c r="AJ2" s="1114"/>
      <c r="AK2" s="1114"/>
      <c r="AL2" s="1114"/>
      <c r="AM2" s="1114"/>
      <c r="AN2" s="1114"/>
      <c r="AO2" s="1114"/>
      <c r="AP2" s="1114"/>
      <c r="AQ2" s="1114"/>
      <c r="AR2" s="1114"/>
      <c r="AS2" s="1114"/>
      <c r="AT2" s="1114"/>
      <c r="AU2" s="1114"/>
      <c r="AV2" s="1114"/>
      <c r="AW2" s="1114"/>
      <c r="AX2" s="1114"/>
      <c r="AY2" s="1114"/>
      <c r="AZ2" s="1114"/>
      <c r="BA2" s="1114"/>
      <c r="BB2" s="1114"/>
      <c r="BC2" s="1114"/>
      <c r="BD2" s="1114"/>
      <c r="BE2" s="1114"/>
      <c r="BF2" s="1114"/>
      <c r="BG2" s="1114"/>
      <c r="BH2" s="1114"/>
      <c r="BI2" s="1114"/>
      <c r="BJ2" s="1114"/>
      <c r="BK2" s="1114"/>
      <c r="BL2" s="1114"/>
      <c r="BM2" s="1114"/>
      <c r="BN2" s="1114"/>
      <c r="BO2" s="1114"/>
      <c r="BP2" s="1114"/>
      <c r="BQ2" s="1114"/>
      <c r="BR2" s="1114"/>
      <c r="BS2" s="1114"/>
      <c r="BT2" s="1114"/>
      <c r="BU2" s="1114"/>
      <c r="BV2" s="1114"/>
      <c r="BW2" s="1114"/>
      <c r="BX2" s="1114"/>
      <c r="BY2" s="1114"/>
      <c r="BZ2" s="1114"/>
      <c r="CA2" s="1114"/>
    </row>
    <row r="3" spans="1:80" s="192" customFormat="1" ht="21.75" x14ac:dyDescent="0.45">
      <c r="A3" s="1115" t="s">
        <v>4241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  <c r="AB3" s="1115"/>
      <c r="AC3" s="1115"/>
      <c r="AD3" s="1115"/>
      <c r="AE3" s="1115"/>
      <c r="AF3" s="1115"/>
      <c r="AG3" s="1115"/>
      <c r="AH3" s="1115"/>
      <c r="AI3" s="1115"/>
      <c r="AJ3" s="1115"/>
      <c r="AK3" s="1115"/>
      <c r="AL3" s="1115"/>
      <c r="AM3" s="1115"/>
      <c r="AN3" s="1115"/>
      <c r="AO3" s="1115"/>
      <c r="AP3" s="1115"/>
      <c r="AQ3" s="1115"/>
      <c r="AR3" s="1115"/>
      <c r="AS3" s="1115"/>
      <c r="AT3" s="1115"/>
      <c r="AU3" s="1115"/>
      <c r="AV3" s="1115"/>
      <c r="AW3" s="1115"/>
      <c r="AX3" s="1115"/>
      <c r="AY3" s="1115"/>
      <c r="AZ3" s="1115"/>
      <c r="BA3" s="1115"/>
      <c r="BB3" s="1115"/>
      <c r="BC3" s="1115"/>
      <c r="BD3" s="1115"/>
      <c r="BE3" s="1115"/>
      <c r="BF3" s="1115"/>
      <c r="BG3" s="1115"/>
      <c r="BH3" s="1115"/>
      <c r="BI3" s="1115"/>
      <c r="BJ3" s="1115"/>
      <c r="BK3" s="1115"/>
      <c r="BL3" s="1115"/>
      <c r="BM3" s="1115"/>
      <c r="BN3" s="1115"/>
      <c r="BO3" s="1115"/>
      <c r="BP3" s="1115"/>
      <c r="BQ3" s="1115"/>
      <c r="BR3" s="1115"/>
      <c r="BS3" s="1115"/>
      <c r="BT3" s="1115"/>
      <c r="BU3" s="1115"/>
      <c r="BV3" s="1115"/>
      <c r="BW3" s="1115"/>
      <c r="BX3" s="1115"/>
      <c r="BY3" s="1115"/>
      <c r="BZ3" s="1115"/>
      <c r="CA3" s="1115"/>
    </row>
    <row r="4" spans="1:80" s="735" customFormat="1" ht="18" customHeight="1" x14ac:dyDescent="0.4">
      <c r="A4" s="1022" t="s">
        <v>3581</v>
      </c>
      <c r="B4" s="1045" t="s">
        <v>4242</v>
      </c>
      <c r="C4" s="1046"/>
      <c r="D4" s="1046"/>
      <c r="E4" s="1046"/>
      <c r="F4" s="1046"/>
      <c r="G4" s="1047"/>
      <c r="H4" s="1042" t="s">
        <v>4243</v>
      </c>
      <c r="I4" s="1043"/>
      <c r="J4" s="1043"/>
      <c r="K4" s="1043"/>
      <c r="L4" s="1043"/>
      <c r="M4" s="1044"/>
      <c r="N4" s="1045" t="s">
        <v>4244</v>
      </c>
      <c r="O4" s="1046"/>
      <c r="P4" s="1046"/>
      <c r="Q4" s="1046"/>
      <c r="R4" s="1046"/>
      <c r="S4" s="1047"/>
      <c r="T4" s="1042" t="s">
        <v>3610</v>
      </c>
      <c r="U4" s="1043"/>
      <c r="V4" s="1043"/>
      <c r="W4" s="1043"/>
      <c r="X4" s="1043"/>
      <c r="Y4" s="1044"/>
      <c r="Z4" s="1045" t="s">
        <v>4245</v>
      </c>
      <c r="AA4" s="1046"/>
      <c r="AB4" s="1046"/>
      <c r="AC4" s="1046"/>
      <c r="AD4" s="1046"/>
      <c r="AE4" s="1047"/>
      <c r="AF4" s="1042" t="s">
        <v>4246</v>
      </c>
      <c r="AG4" s="1043"/>
      <c r="AH4" s="1043"/>
      <c r="AI4" s="1043"/>
      <c r="AJ4" s="1043"/>
      <c r="AK4" s="1044"/>
      <c r="AL4" s="1045" t="s">
        <v>4247</v>
      </c>
      <c r="AM4" s="1046"/>
      <c r="AN4" s="1046"/>
      <c r="AO4" s="1046"/>
      <c r="AP4" s="1046"/>
      <c r="AQ4" s="1047"/>
      <c r="AR4" s="1042" t="s">
        <v>4248</v>
      </c>
      <c r="AS4" s="1043"/>
      <c r="AT4" s="1043"/>
      <c r="AU4" s="1043"/>
      <c r="AV4" s="1043"/>
      <c r="AW4" s="1044"/>
      <c r="AX4" s="1045" t="s">
        <v>4249</v>
      </c>
      <c r="AY4" s="1046"/>
      <c r="AZ4" s="1046"/>
      <c r="BA4" s="1046"/>
      <c r="BB4" s="1046"/>
      <c r="BC4" s="1047"/>
      <c r="BD4" s="1042" t="s">
        <v>4250</v>
      </c>
      <c r="BE4" s="1043"/>
      <c r="BF4" s="1043"/>
      <c r="BG4" s="1043"/>
      <c r="BH4" s="1043"/>
      <c r="BI4" s="1044"/>
      <c r="BJ4" s="1045" t="s">
        <v>4251</v>
      </c>
      <c r="BK4" s="1046"/>
      <c r="BL4" s="1046"/>
      <c r="BM4" s="1046"/>
      <c r="BN4" s="1046"/>
      <c r="BO4" s="1047"/>
      <c r="BP4" s="1042" t="s">
        <v>4958</v>
      </c>
      <c r="BQ4" s="1043"/>
      <c r="BR4" s="1043"/>
      <c r="BS4" s="1043"/>
      <c r="BT4" s="1043"/>
      <c r="BU4" s="1044"/>
      <c r="BV4" s="1134" t="s">
        <v>4252</v>
      </c>
      <c r="BW4" s="1135"/>
      <c r="BX4" s="1135"/>
      <c r="BY4" s="1135"/>
      <c r="BZ4" s="1135"/>
      <c r="CA4" s="1136"/>
    </row>
    <row r="5" spans="1:80" s="367" customFormat="1" ht="18" customHeight="1" x14ac:dyDescent="0.4">
      <c r="A5" s="1023"/>
      <c r="B5" s="1028" t="s">
        <v>2007</v>
      </c>
      <c r="C5" s="1078" t="s">
        <v>3406</v>
      </c>
      <c r="D5" s="1013"/>
      <c r="E5" s="1013"/>
      <c r="F5" s="1014"/>
      <c r="G5" s="1025" t="s">
        <v>1231</v>
      </c>
      <c r="H5" s="1028" t="s">
        <v>2007</v>
      </c>
      <c r="I5" s="1078" t="s">
        <v>3406</v>
      </c>
      <c r="J5" s="1013"/>
      <c r="K5" s="1013"/>
      <c r="L5" s="1014"/>
      <c r="M5" s="1025" t="s">
        <v>1231</v>
      </c>
      <c r="N5" s="1028" t="s">
        <v>2007</v>
      </c>
      <c r="O5" s="1078" t="s">
        <v>3406</v>
      </c>
      <c r="P5" s="1013"/>
      <c r="Q5" s="1013"/>
      <c r="R5" s="1014"/>
      <c r="S5" s="1025" t="s">
        <v>1231</v>
      </c>
      <c r="T5" s="1028" t="s">
        <v>2007</v>
      </c>
      <c r="U5" s="1078" t="s">
        <v>3406</v>
      </c>
      <c r="V5" s="1013"/>
      <c r="W5" s="1013"/>
      <c r="X5" s="1014"/>
      <c r="Y5" s="1025" t="s">
        <v>1231</v>
      </c>
      <c r="Z5" s="1028" t="s">
        <v>2007</v>
      </c>
      <c r="AA5" s="1078" t="s">
        <v>3406</v>
      </c>
      <c r="AB5" s="1013"/>
      <c r="AC5" s="1013"/>
      <c r="AD5" s="1014"/>
      <c r="AE5" s="1025" t="s">
        <v>1231</v>
      </c>
      <c r="AF5" s="1028" t="s">
        <v>2007</v>
      </c>
      <c r="AG5" s="1078" t="s">
        <v>3406</v>
      </c>
      <c r="AH5" s="1013"/>
      <c r="AI5" s="1013"/>
      <c r="AJ5" s="1014"/>
      <c r="AK5" s="1025" t="s">
        <v>1231</v>
      </c>
      <c r="AL5" s="1028" t="s">
        <v>2007</v>
      </c>
      <c r="AM5" s="1078" t="s">
        <v>3406</v>
      </c>
      <c r="AN5" s="1013"/>
      <c r="AO5" s="1013"/>
      <c r="AP5" s="1014"/>
      <c r="AQ5" s="1025" t="s">
        <v>1231</v>
      </c>
      <c r="AR5" s="1028" t="s">
        <v>2007</v>
      </c>
      <c r="AS5" s="1078" t="s">
        <v>3406</v>
      </c>
      <c r="AT5" s="1013"/>
      <c r="AU5" s="1013"/>
      <c r="AV5" s="1014"/>
      <c r="AW5" s="1025" t="s">
        <v>1231</v>
      </c>
      <c r="AX5" s="1028" t="s">
        <v>2007</v>
      </c>
      <c r="AY5" s="1078" t="s">
        <v>3406</v>
      </c>
      <c r="AZ5" s="1013"/>
      <c r="BA5" s="1013"/>
      <c r="BB5" s="1014"/>
      <c r="BC5" s="1025" t="s">
        <v>1231</v>
      </c>
      <c r="BD5" s="1028" t="s">
        <v>2007</v>
      </c>
      <c r="BE5" s="1078" t="s">
        <v>3406</v>
      </c>
      <c r="BF5" s="1013"/>
      <c r="BG5" s="1013"/>
      <c r="BH5" s="1014"/>
      <c r="BI5" s="1025" t="s">
        <v>1231</v>
      </c>
      <c r="BJ5" s="1028" t="s">
        <v>2007</v>
      </c>
      <c r="BK5" s="1078" t="s">
        <v>3406</v>
      </c>
      <c r="BL5" s="1013"/>
      <c r="BM5" s="1013"/>
      <c r="BN5" s="1014"/>
      <c r="BO5" s="1025" t="s">
        <v>1231</v>
      </c>
      <c r="BP5" s="1028" t="s">
        <v>2007</v>
      </c>
      <c r="BQ5" s="1078" t="s">
        <v>3406</v>
      </c>
      <c r="BR5" s="1013"/>
      <c r="BS5" s="1013"/>
      <c r="BT5" s="1014"/>
      <c r="BU5" s="1025" t="s">
        <v>1231</v>
      </c>
      <c r="BV5" s="1139" t="s">
        <v>2007</v>
      </c>
      <c r="BW5" s="1141" t="s">
        <v>3406</v>
      </c>
      <c r="BX5" s="1142"/>
      <c r="BY5" s="1143"/>
      <c r="BZ5" s="1144" t="s">
        <v>3407</v>
      </c>
      <c r="CA5" s="1137" t="s">
        <v>1231</v>
      </c>
    </row>
    <row r="6" spans="1:80" s="416" customFormat="1" ht="57" x14ac:dyDescent="0.35">
      <c r="A6" s="1024"/>
      <c r="B6" s="1030"/>
      <c r="C6" s="511" t="s">
        <v>3415</v>
      </c>
      <c r="D6" s="511" t="s">
        <v>3413</v>
      </c>
      <c r="E6" s="511" t="s">
        <v>3544</v>
      </c>
      <c r="F6" s="640" t="s">
        <v>3407</v>
      </c>
      <c r="G6" s="1027"/>
      <c r="H6" s="1030"/>
      <c r="I6" s="511" t="s">
        <v>3415</v>
      </c>
      <c r="J6" s="511" t="s">
        <v>3413</v>
      </c>
      <c r="K6" s="511" t="s">
        <v>3544</v>
      </c>
      <c r="L6" s="640" t="s">
        <v>3407</v>
      </c>
      <c r="M6" s="1027"/>
      <c r="N6" s="1030"/>
      <c r="O6" s="511" t="s">
        <v>3415</v>
      </c>
      <c r="P6" s="511" t="s">
        <v>3413</v>
      </c>
      <c r="Q6" s="511" t="s">
        <v>3544</v>
      </c>
      <c r="R6" s="640" t="s">
        <v>3407</v>
      </c>
      <c r="S6" s="1027"/>
      <c r="T6" s="1030"/>
      <c r="U6" s="511" t="s">
        <v>3415</v>
      </c>
      <c r="V6" s="511" t="s">
        <v>3413</v>
      </c>
      <c r="W6" s="511" t="s">
        <v>3544</v>
      </c>
      <c r="X6" s="640" t="s">
        <v>3407</v>
      </c>
      <c r="Y6" s="1027"/>
      <c r="Z6" s="1030"/>
      <c r="AA6" s="511" t="s">
        <v>3415</v>
      </c>
      <c r="AB6" s="511" t="s">
        <v>3413</v>
      </c>
      <c r="AC6" s="511" t="s">
        <v>3544</v>
      </c>
      <c r="AD6" s="640" t="s">
        <v>3407</v>
      </c>
      <c r="AE6" s="1027"/>
      <c r="AF6" s="1030"/>
      <c r="AG6" s="511" t="s">
        <v>3415</v>
      </c>
      <c r="AH6" s="511" t="s">
        <v>3413</v>
      </c>
      <c r="AI6" s="511" t="s">
        <v>3544</v>
      </c>
      <c r="AJ6" s="640" t="s">
        <v>3407</v>
      </c>
      <c r="AK6" s="1027"/>
      <c r="AL6" s="1030"/>
      <c r="AM6" s="511" t="s">
        <v>3415</v>
      </c>
      <c r="AN6" s="511" t="s">
        <v>3413</v>
      </c>
      <c r="AO6" s="511" t="s">
        <v>3544</v>
      </c>
      <c r="AP6" s="640" t="s">
        <v>3407</v>
      </c>
      <c r="AQ6" s="1027"/>
      <c r="AR6" s="1030"/>
      <c r="AS6" s="511" t="s">
        <v>3415</v>
      </c>
      <c r="AT6" s="511" t="s">
        <v>3413</v>
      </c>
      <c r="AU6" s="511" t="s">
        <v>3544</v>
      </c>
      <c r="AV6" s="640" t="s">
        <v>3407</v>
      </c>
      <c r="AW6" s="1027"/>
      <c r="AX6" s="1030"/>
      <c r="AY6" s="511" t="s">
        <v>3415</v>
      </c>
      <c r="AZ6" s="511" t="s">
        <v>3413</v>
      </c>
      <c r="BA6" s="511" t="s">
        <v>3544</v>
      </c>
      <c r="BB6" s="640" t="s">
        <v>3407</v>
      </c>
      <c r="BC6" s="1027"/>
      <c r="BD6" s="1030"/>
      <c r="BE6" s="511" t="s">
        <v>3415</v>
      </c>
      <c r="BF6" s="511" t="s">
        <v>3413</v>
      </c>
      <c r="BG6" s="511" t="s">
        <v>3544</v>
      </c>
      <c r="BH6" s="640" t="s">
        <v>3407</v>
      </c>
      <c r="BI6" s="1027"/>
      <c r="BJ6" s="1030"/>
      <c r="BK6" s="511" t="s">
        <v>3415</v>
      </c>
      <c r="BL6" s="511" t="s">
        <v>3413</v>
      </c>
      <c r="BM6" s="511" t="s">
        <v>3544</v>
      </c>
      <c r="BN6" s="640" t="s">
        <v>3407</v>
      </c>
      <c r="BO6" s="1027"/>
      <c r="BP6" s="1030"/>
      <c r="BQ6" s="511" t="s">
        <v>3415</v>
      </c>
      <c r="BR6" s="511" t="s">
        <v>3413</v>
      </c>
      <c r="BS6" s="511" t="s">
        <v>3544</v>
      </c>
      <c r="BT6" s="640" t="s">
        <v>3407</v>
      </c>
      <c r="BU6" s="1027"/>
      <c r="BV6" s="1140"/>
      <c r="BW6" s="549" t="s">
        <v>3415</v>
      </c>
      <c r="BX6" s="549" t="s">
        <v>3413</v>
      </c>
      <c r="BY6" s="549" t="s">
        <v>3544</v>
      </c>
      <c r="BZ6" s="1145"/>
      <c r="CA6" s="1138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สรุป_69(ณ30พย68)</vt:lpstr>
      <vt:lpstr>รายละเอียด_69(ณ30พย68)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2025-06-12T07:22:55Z</cp:lastPrinted>
  <dcterms:created xsi:type="dcterms:W3CDTF">2020-02-21T06:38:58Z</dcterms:created>
  <dcterms:modified xsi:type="dcterms:W3CDTF">2025-12-11T05:04:51Z</dcterms:modified>
</cp:coreProperties>
</file>